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156" windowWidth="19152" windowHeight="11808" activeTab="0"/>
  </bookViews>
  <sheets>
    <sheet name="Summary" sheetId="1" r:id="rId1"/>
    <sheet name="2008TOT" sheetId="2" r:id="rId2"/>
    <sheet name="2009 TOT" sheetId="3" r:id="rId3"/>
    <sheet name="2010 TOT" sheetId="4" r:id="rId4"/>
    <sheet name="2011 TOT" sheetId="5" r:id="rId5"/>
    <sheet name="scratch" sheetId="6" r:id="rId6"/>
  </sheets>
  <externalReferences>
    <externalReference r:id="rId9"/>
  </externalReferences>
  <definedNames>
    <definedName name="bldgbrowse1.09TOT" localSheetId="2">'2009 TOT'!$A$13:$D$29</definedName>
    <definedName name="bldgbrowse1.09TOT" localSheetId="3">'2010 TOT'!$A$13:$D$29</definedName>
    <definedName name="bldgbrowse12.08TOT" localSheetId="1">'2008TOT'!$A$1:$D$14</definedName>
  </definedNames>
  <calcPr fullCalcOnLoad="1"/>
</workbook>
</file>

<file path=xl/sharedStrings.xml><?xml version="1.0" encoding="utf-8"?>
<sst xmlns="http://schemas.openxmlformats.org/spreadsheetml/2006/main" count="1680" uniqueCount="156">
  <si>
    <t>Units</t>
  </si>
  <si>
    <t>Month</t>
  </si>
  <si>
    <t>Bronx</t>
  </si>
  <si>
    <t>Kings</t>
  </si>
  <si>
    <t>New York</t>
  </si>
  <si>
    <t>Queens</t>
  </si>
  <si>
    <t>SI</t>
  </si>
  <si>
    <t>NYC</t>
  </si>
  <si>
    <t># Units</t>
  </si>
  <si>
    <t>$000</t>
  </si>
  <si>
    <t>$/Unit</t>
  </si>
  <si>
    <t>NEW YORK CITY</t>
  </si>
  <si>
    <t>Richmond County</t>
  </si>
  <si>
    <t>Queens County</t>
  </si>
  <si>
    <t>New York County</t>
  </si>
  <si>
    <t>Kings County</t>
  </si>
  <si>
    <t>Bronx County</t>
  </si>
  <si>
    <t>per unit</t>
  </si>
  <si>
    <t>Construction cost</t>
  </si>
  <si>
    <t>Buildings</t>
  </si>
  <si>
    <t>Area Name</t>
  </si>
  <si>
    <t xml:space="preserve">2010 Building Permits-YEAR </t>
  </si>
  <si>
    <t xml:space="preserve">2011 Building Permits-YEAR </t>
  </si>
  <si>
    <t>2008 Building Permits-DECEMBER TOTALS</t>
  </si>
  <si>
    <t>2008 Building Permits-NOVEMBER TOTALS</t>
  </si>
  <si>
    <t>2008 Building Permits-OCTOBER TOTALS</t>
  </si>
  <si>
    <t>2008 Building Permits-SEPTEMBER TOTALS</t>
  </si>
  <si>
    <t>2008 Building Permits-AUGUST TOTALS</t>
  </si>
  <si>
    <t>2008 Building Permits-JULY TOTALS</t>
  </si>
  <si>
    <t>2008 Building Permits-JUNE TOTALS</t>
  </si>
  <si>
    <t>2008 Building Permits-MAY TOTALS</t>
  </si>
  <si>
    <t>2008 Building Permits-APRIL TOTALS</t>
  </si>
  <si>
    <t>2008 Building Permits-MARCH TOTALS</t>
  </si>
  <si>
    <t>2008 Building Permits-FEBRUARY TOTALS</t>
  </si>
  <si>
    <t>2008 Building Permits-JANUARY TOTALS</t>
  </si>
  <si>
    <t>sum of months:</t>
  </si>
  <si>
    <t>2008 Building Permits-ANNUAL TOTALS: FIVE OR MORE FAMILY</t>
  </si>
  <si>
    <t>2008 Building Permits-ANNUAL TOTALS: THREE &amp; FOUR FAMILY</t>
  </si>
  <si>
    <t>2008 Building Permits-ANNUAL TOTALS: TWO FAMILY</t>
  </si>
  <si>
    <t>2008 Building Permits-ANNUAL TOTALS: SINGLE FAMILY</t>
  </si>
  <si>
    <t>2008 Building Permits-ANNUAL TOTALS</t>
  </si>
  <si>
    <t>2009 Building Permits-ANNUAL TOTALS</t>
  </si>
  <si>
    <t>2009 Building Permits-ANNUAL TOTALS: SINGLE FAMILY</t>
  </si>
  <si>
    <t>2009 Building Permits-ANNUAL TOTALS: TWO FAMILY</t>
  </si>
  <si>
    <t>2009 Building Permits-ANNUAL TOTALS: THREE &amp; FOUR FAMILY</t>
  </si>
  <si>
    <t>2009 Building Permits-ANNUAL TOTALS: FIVE OR MORE FAMILY</t>
  </si>
  <si>
    <t>2009 Building Permits-JANUARY TOTALS</t>
  </si>
  <si>
    <t>2009 Building Permits-FEBRUARY TOTALS</t>
  </si>
  <si>
    <t>2009 Building Permits-MARCH TOTALS</t>
  </si>
  <si>
    <t>2009 Building Permits-APRIL TOTALS</t>
  </si>
  <si>
    <t>2009 Building Permits-MAY TOTALS</t>
  </si>
  <si>
    <t>2009 Building Permits-JUNE TOTALS</t>
  </si>
  <si>
    <t>2009 Building Permits-JULY TOTALS</t>
  </si>
  <si>
    <t>2009 Building Permits-AUGUST TOTALS</t>
  </si>
  <si>
    <t>2009 Building Permits-SEPTEMBER TOTALS</t>
  </si>
  <si>
    <t>2009 Building Permits-OCTOBER TOTALS</t>
  </si>
  <si>
    <t>2009 Building Permits-NOVEMBER TOTALS</t>
  </si>
  <si>
    <t>2009 Building Permits-DECEMBER TOTALS</t>
  </si>
  <si>
    <t>2009 Building Permits-YEAR TO DATE TOTALS</t>
  </si>
  <si>
    <t>Source: U.S. Census Bureau</t>
  </si>
  <si>
    <t>2010 Building Permits-ANNUAL TOTALS</t>
  </si>
  <si>
    <t>2010 Building Permits-ANNUAL TOTALS: SINGLE FAMILY</t>
  </si>
  <si>
    <t>2010 Building Permits-ANNUAL TOTALS: TWO FAMILY</t>
  </si>
  <si>
    <t>2010 Building Permits-ANNUAL TOTALS: THREE &amp; FOUR FAMILY</t>
  </si>
  <si>
    <t>2010 Building Permits-ANNUAL TOTALS: FIVE OR MORE FAMILY</t>
  </si>
  <si>
    <t>2010 Building Permits-JANUARY TOTALS</t>
  </si>
  <si>
    <t>2010 Building Permits-FEBRUARY TOTALS</t>
  </si>
  <si>
    <t>2010 Building Permits-MARCH TOTALS</t>
  </si>
  <si>
    <t>2010 Building Permits-APRIL TOTALS</t>
  </si>
  <si>
    <t>2010 Building Permits-MAY TOTALS</t>
  </si>
  <si>
    <t>2010 Building Permits-JUNE TOTALS</t>
  </si>
  <si>
    <t>2010 Building Permits-JULY TOTALS</t>
  </si>
  <si>
    <t>2010 Building Permits-AUGUST TOTALS</t>
  </si>
  <si>
    <t>2010 Building Permits-SEPTEMBER TOTALS</t>
  </si>
  <si>
    <t>2010 Building Permits-OCTOBER TOTALS</t>
  </si>
  <si>
    <t>2010 Building Permits-NOVEMBER TOTALS</t>
  </si>
  <si>
    <t>2010 Building Permits-DECEMBER TOTALS</t>
  </si>
  <si>
    <t>2011 Building Permits-ANNUAL TOTALS</t>
  </si>
  <si>
    <t>2011 Building Permits-ANNUAL TOTALS: SINGLE FAMILY</t>
  </si>
  <si>
    <t>2011 Building Permits-ANNUAL TOTALS: TWO FAMILY</t>
  </si>
  <si>
    <t>2011 Building Permits-ANNUAL TOTALS: THREE &amp; FOUR FAMILY</t>
  </si>
  <si>
    <t>2011 Building Permits-ANNUAL TOTALS: FIVE OR MORE FAMILY</t>
  </si>
  <si>
    <t>2011 Building Permits-JANUARY TOTALS</t>
  </si>
  <si>
    <t>2011 Building Permits-JANUARY TOTALS: SINGLE FAMILY</t>
  </si>
  <si>
    <t>2011 Building Permits-JANUARY TOTALS: TWO FAMILY</t>
  </si>
  <si>
    <t>2011 Building Permits-JANUARY TOTALS: THREE &amp; FOUR FAMILY</t>
  </si>
  <si>
    <t>2011 Building Permits-JANUARY TOTALS: FIVE OR MORE FAMILY</t>
  </si>
  <si>
    <t>2011 Building Permits-FEBRUARY TOTALS</t>
  </si>
  <si>
    <t>2011 Building Permits-FEBRUARY TOTALS: SINGLE FAMILY</t>
  </si>
  <si>
    <t>2011 Building Permits-FEBRUARY TOTALS: TWO FAMILY</t>
  </si>
  <si>
    <t>2011 Building Permits-FEBRUARY TOTALS: THREE &amp; FOUR FAMILY</t>
  </si>
  <si>
    <t>2011 Building Permits-FEBRUARY TOTALS: FIVE OR MORE FAMILY</t>
  </si>
  <si>
    <t>2011 Building Permits-MARCH TOTALS</t>
  </si>
  <si>
    <t>2011 Building Permits-MARCH TOTALS: SINGLE FAMILY</t>
  </si>
  <si>
    <t>2011 Building Permits-MARCH TOTALS: TWO FAMILY</t>
  </si>
  <si>
    <t>2011 Building Permits-MARCH TOTALS: THREE &amp; FOUR FAMILY</t>
  </si>
  <si>
    <t>2011 Building Permits-MARCH TOTALS: FIVE OR MORE FAMILY</t>
  </si>
  <si>
    <t>2011 Building Permits-APRIL TOTALS</t>
  </si>
  <si>
    <t>2011 Building Permits-APRIL TOTALS: SINGLE FAMILY</t>
  </si>
  <si>
    <t>2011 Building Permits-APRIL TOTALS: TWO FAMILY</t>
  </si>
  <si>
    <t>2011 Building Permits-APRIL TOTALS: THREE &amp; FOUR FAMILY</t>
  </si>
  <si>
    <t>2011 Building Permits-APRIL TOTALS: FIVE OR MORE FAMILY</t>
  </si>
  <si>
    <t>2011 Building Permits-MAY TOTALS</t>
  </si>
  <si>
    <t>2011 Building Permits-MAY TOTALS: SINGLE FAMILY</t>
  </si>
  <si>
    <t>2011 Building Permits-MAY TOTALS: TWO FAMILY</t>
  </si>
  <si>
    <t>2011 Building Permits-MAY TOTALS: THREE &amp; FOUR FAMILY</t>
  </si>
  <si>
    <t>2011 Building Permits-MAY TOTALS: FIVE OR MORE FAMILY</t>
  </si>
  <si>
    <t>2011 Building Permits-JUNE TOTALS</t>
  </si>
  <si>
    <t>2011 Building Permits-JUNE TOTALS: SINGLE FAMILY</t>
  </si>
  <si>
    <t>2011 Building Permits-JUNE TOTALS: TWO FAMILY</t>
  </si>
  <si>
    <t>2011 Building Permits-JUNE TOTALS: THREE &amp; FOUR FAMILY</t>
  </si>
  <si>
    <t>2011 Building Permits-JUNE TOTALS: FIVE OR MORE FAMILY</t>
  </si>
  <si>
    <t>2011 Building Permits-JULY TOTALS</t>
  </si>
  <si>
    <t>2011 Building Permits-JULY TOTALS: SINGLE FAMILY</t>
  </si>
  <si>
    <t>2011 Building Permits-JULY TOTALS: TWO FAMILY</t>
  </si>
  <si>
    <t>2011 Building Permits-JULY TOTALS: THREE &amp; FOUR FAMILY</t>
  </si>
  <si>
    <t>2011 Building Permits-JULY TOTALS: FIVE OR MORE FAMILY</t>
  </si>
  <si>
    <t>2011 Building Permits-AUGUST TOTALS</t>
  </si>
  <si>
    <t>2011 Building Permits-AUGUST TOTALS: SINGLE FAMILY</t>
  </si>
  <si>
    <t>2011 Building Permits-AUGUST TOTALS: TWO FAMILY</t>
  </si>
  <si>
    <t>2011 Building Permits-AUGUST TOTALS: THREE &amp; FOUR FAMILY</t>
  </si>
  <si>
    <t>2011 Building Permits-AUGUST TOTALS: FIVE OR MORE FAMILY</t>
  </si>
  <si>
    <t>2011 Building Permits-SEPTEMBER TOTALS</t>
  </si>
  <si>
    <t>2011 Building Permits-SEPTEMBER TOTALS: SINGLE FAMILY</t>
  </si>
  <si>
    <t>2011 Building Permits-SEPTEMBER TOTALS: TWO FAMILY</t>
  </si>
  <si>
    <t>2011 Building Permits-SEPTEMBER TOTALS: THREE &amp; FOUR FAMILY</t>
  </si>
  <si>
    <t>2011 Building Permits-SEPTEMBER TOTALS: FIVE OR MORE FAMILY</t>
  </si>
  <si>
    <t>2011 Building Permits-OCTOBER TOTALS</t>
  </si>
  <si>
    <t>2011 Building Permits-OCTOBER TOTALS: SINGLE FAMILY</t>
  </si>
  <si>
    <t>2011 Building Permits-OCTOBER TOTALS: TWO FAMILY</t>
  </si>
  <si>
    <t>2011 Building Permits-OCTOBER TOTALS: THREE &amp; FOUR FAMILY</t>
  </si>
  <si>
    <t>2011 Building Permits-OCTOBER TOTALS: FIVE OR MORE FAMILY</t>
  </si>
  <si>
    <t>2011 Building Permits-NOVEMBER TOTALS</t>
  </si>
  <si>
    <t>2011 Building Permits- NOVEMBER TOTALS: SINGLE FAMILY</t>
  </si>
  <si>
    <t>2011 Building Permits-NOVEMBER TOTALS: TWO FAMILY</t>
  </si>
  <si>
    <t>2011 Building Permits-NOVEMBER TOTALS: THREE &amp; FOUR FAMILY</t>
  </si>
  <si>
    <t>2011 Building Permits-NOVEMBER TOTALS: FIVE OR MORE FAMILY</t>
  </si>
  <si>
    <t>2011 Building Permits-DECEMBER TOTALS</t>
  </si>
  <si>
    <t>2011 Building Permits-DECEMBER TOTALS: SINGLE FAMILY</t>
  </si>
  <si>
    <t>2011 Building Permits-DECEMBER TOTALS: TWO FAMILY</t>
  </si>
  <si>
    <t>2011 Building Permits-DECEMBER TOTALS: THREE &amp; FOUR FAMILY</t>
  </si>
  <si>
    <t>2011 Building Permits-DECEMBER TOTALS: FIVE OR MORE FAMILY</t>
  </si>
  <si>
    <t>2011 Building Permits-JULY CUMULATIVE YEAR TO DATE</t>
  </si>
  <si>
    <t>2010 Building Permits-JULY CUMULATIVE YEAR TO DATE</t>
  </si>
  <si>
    <t>All Residential Construction Permits: NYC</t>
  </si>
  <si>
    <t>Construction of Single Family Homes</t>
  </si>
  <si>
    <t>Construction of Two Family Homes</t>
  </si>
  <si>
    <t>Construction of Three or Four Family Homes</t>
  </si>
  <si>
    <t>Construction of Five or More Units</t>
  </si>
  <si>
    <t>Single Family</t>
  </si>
  <si>
    <t>Two Family</t>
  </si>
  <si>
    <t>3 or 4 Family</t>
  </si>
  <si>
    <t>MultiFamily</t>
  </si>
  <si>
    <t>Cost in'$000</t>
  </si>
  <si>
    <t>sf</t>
  </si>
  <si>
    <t>apt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</si>
</sst>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$-1004]#,##0"/>
    <numFmt numFmtId="166" formatCode="_(&quot;$&quot;* #,##0_);_(&quot;$&quot;* \(#,##0\);_(&quot;$&quot;* &quot;-&quot;??_);_(@_)"/>
    <numFmt numFmtId="167" formatCode="_(&quot;$&quot;* #,##0.000_);_(&quot;$&quot;* \(#,##0.000\);_(&quot;$&quot;* &quot;-&quot;???_);_(@_)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i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5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68" applyFont="1">
      <alignment/>
      <protection/>
    </xf>
    <xf numFmtId="0" fontId="1" fillId="0" borderId="0" xfId="68" applyFont="1">
      <alignment/>
      <protection/>
    </xf>
    <xf numFmtId="0" fontId="1" fillId="0" borderId="0" xfId="68">
      <alignment/>
      <protection/>
    </xf>
    <xf numFmtId="164" fontId="1" fillId="0" borderId="0" xfId="68" applyNumberFormat="1">
      <alignment/>
      <protection/>
    </xf>
    <xf numFmtId="0" fontId="3" fillId="0" borderId="0" xfId="68" applyFont="1">
      <alignment/>
      <protection/>
    </xf>
    <xf numFmtId="0" fontId="3" fillId="0" borderId="0" xfId="68" applyFont="1" applyAlignment="1">
      <alignment horizontal="center"/>
      <protection/>
    </xf>
    <xf numFmtId="6" fontId="3" fillId="0" borderId="0" xfId="68" applyNumberFormat="1" applyFont="1" applyAlignment="1" quotePrefix="1">
      <alignment horizontal="center"/>
      <protection/>
    </xf>
    <xf numFmtId="3" fontId="1" fillId="0" borderId="0" xfId="68" applyNumberFormat="1">
      <alignment/>
      <protection/>
    </xf>
    <xf numFmtId="1" fontId="1" fillId="0" borderId="0" xfId="68" applyNumberFormat="1">
      <alignment/>
      <protection/>
    </xf>
    <xf numFmtId="2" fontId="1" fillId="0" borderId="0" xfId="68" applyNumberFormat="1">
      <alignment/>
      <protection/>
    </xf>
    <xf numFmtId="0" fontId="0" fillId="0" borderId="0" xfId="0" applyBorder="1" applyAlignment="1">
      <alignment horizontal="right" wrapText="1"/>
    </xf>
    <xf numFmtId="0" fontId="24" fillId="0" borderId="0" xfId="69">
      <alignment/>
      <protection/>
    </xf>
    <xf numFmtId="164" fontId="24" fillId="0" borderId="0" xfId="69" applyNumberFormat="1">
      <alignment/>
      <protection/>
    </xf>
    <xf numFmtId="165" fontId="24" fillId="33" borderId="0" xfId="69" applyNumberFormat="1" applyFill="1">
      <alignment/>
      <protection/>
    </xf>
    <xf numFmtId="164" fontId="24" fillId="33" borderId="0" xfId="69" applyNumberFormat="1" applyFill="1">
      <alignment/>
      <protection/>
    </xf>
    <xf numFmtId="1" fontId="24" fillId="33" borderId="0" xfId="69" applyNumberFormat="1" applyFill="1">
      <alignment/>
      <protection/>
    </xf>
    <xf numFmtId="165" fontId="24" fillId="0" borderId="0" xfId="69" applyNumberFormat="1">
      <alignment/>
      <protection/>
    </xf>
    <xf numFmtId="1" fontId="24" fillId="0" borderId="0" xfId="69" applyNumberFormat="1">
      <alignment/>
      <protection/>
    </xf>
    <xf numFmtId="166" fontId="24" fillId="0" borderId="0" xfId="48" applyNumberFormat="1" applyFont="1" applyAlignment="1">
      <alignment/>
    </xf>
    <xf numFmtId="42" fontId="24" fillId="0" borderId="0" xfId="69" applyNumberFormat="1">
      <alignment/>
      <protection/>
    </xf>
    <xf numFmtId="0" fontId="24" fillId="0" borderId="0" xfId="69" applyBorder="1" applyAlignment="1">
      <alignment horizontal="right" wrapText="1"/>
      <protection/>
    </xf>
    <xf numFmtId="3" fontId="24" fillId="0" borderId="0" xfId="69" applyNumberFormat="1">
      <alignment/>
      <protection/>
    </xf>
    <xf numFmtId="42" fontId="24" fillId="0" borderId="0" xfId="69" applyNumberFormat="1" applyBorder="1" applyAlignment="1">
      <alignment horizontal="right" wrapText="1"/>
      <protection/>
    </xf>
    <xf numFmtId="42" fontId="24" fillId="0" borderId="0" xfId="48" applyNumberFormat="1" applyFont="1" applyAlignment="1">
      <alignment/>
    </xf>
    <xf numFmtId="0" fontId="24" fillId="0" borderId="0" xfId="69" applyAlignment="1">
      <alignment horizontal="right"/>
      <protection/>
    </xf>
    <xf numFmtId="0" fontId="24" fillId="0" borderId="0" xfId="69" applyFill="1">
      <alignment/>
      <protection/>
    </xf>
    <xf numFmtId="5" fontId="24" fillId="0" borderId="0" xfId="48" applyNumberFormat="1" applyFont="1" applyAlignment="1">
      <alignment/>
    </xf>
    <xf numFmtId="6" fontId="3" fillId="0" borderId="0" xfId="68" applyNumberFormat="1" applyFont="1" applyAlignment="1">
      <alignment horizontal="center"/>
      <protection/>
    </xf>
    <xf numFmtId="0" fontId="1" fillId="34" borderId="0" xfId="68" applyFill="1">
      <alignment/>
      <protection/>
    </xf>
    <xf numFmtId="0" fontId="0" fillId="34" borderId="0" xfId="0" applyFill="1" applyAlignment="1">
      <alignment/>
    </xf>
    <xf numFmtId="10" fontId="1" fillId="0" borderId="0" xfId="68" applyNumberFormat="1">
      <alignment/>
      <protection/>
    </xf>
    <xf numFmtId="0" fontId="3" fillId="35" borderId="0" xfId="68" applyFont="1" applyFill="1" applyAlignment="1">
      <alignment horizontal="center"/>
      <protection/>
    </xf>
    <xf numFmtId="0" fontId="0" fillId="0" borderId="0" xfId="0" applyAlignment="1">
      <alignment horizontal="center"/>
    </xf>
  </cellXfs>
  <cellStyles count="1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 10" xfId="69"/>
    <cellStyle name="Normal 2 11" xfId="70"/>
    <cellStyle name="Normal 2 12" xfId="71"/>
    <cellStyle name="Normal 2 13" xfId="72"/>
    <cellStyle name="Normal 2 2" xfId="73"/>
    <cellStyle name="Normal 2 3" xfId="74"/>
    <cellStyle name="Normal 2 4" xfId="75"/>
    <cellStyle name="Normal 2 5" xfId="76"/>
    <cellStyle name="Normal 2 6" xfId="77"/>
    <cellStyle name="Normal 2 7" xfId="78"/>
    <cellStyle name="Normal 2 8" xfId="79"/>
    <cellStyle name="Normal 2 9" xfId="80"/>
    <cellStyle name="Normal 20" xfId="81"/>
    <cellStyle name="Normal 21" xfId="82"/>
    <cellStyle name="Normal 22" xfId="83"/>
    <cellStyle name="Normal 23" xfId="84"/>
    <cellStyle name="Normal 24" xfId="85"/>
    <cellStyle name="Normal 25" xfId="86"/>
    <cellStyle name="Normal 26" xfId="87"/>
    <cellStyle name="Normal 27" xfId="88"/>
    <cellStyle name="Normal 28" xfId="89"/>
    <cellStyle name="Normal 29" xfId="90"/>
    <cellStyle name="Normal 3" xfId="91"/>
    <cellStyle name="Normal 3 2" xfId="92"/>
    <cellStyle name="Normal 3 3" xfId="93"/>
    <cellStyle name="Normal 32" xfId="94"/>
    <cellStyle name="Normal 4" xfId="95"/>
    <cellStyle name="Normal 4 10" xfId="96"/>
    <cellStyle name="Normal 4 11" xfId="97"/>
    <cellStyle name="Normal 4 12" xfId="98"/>
    <cellStyle name="Normal 4 13" xfId="99"/>
    <cellStyle name="Normal 4 2" xfId="100"/>
    <cellStyle name="Normal 4 3" xfId="101"/>
    <cellStyle name="Normal 4 4" xfId="102"/>
    <cellStyle name="Normal 4 5" xfId="103"/>
    <cellStyle name="Normal 4 6" xfId="104"/>
    <cellStyle name="Normal 4 7" xfId="105"/>
    <cellStyle name="Normal 4 8" xfId="106"/>
    <cellStyle name="Normal 4 9" xfId="107"/>
    <cellStyle name="Normal 5" xfId="108"/>
    <cellStyle name="Normal 5 10" xfId="109"/>
    <cellStyle name="Normal 5 11" xfId="110"/>
    <cellStyle name="Normal 5 12" xfId="111"/>
    <cellStyle name="Normal 5 13" xfId="112"/>
    <cellStyle name="Normal 5 2" xfId="113"/>
    <cellStyle name="Normal 5 3" xfId="114"/>
    <cellStyle name="Normal 5 4" xfId="115"/>
    <cellStyle name="Normal 5 5" xfId="116"/>
    <cellStyle name="Normal 5 6" xfId="117"/>
    <cellStyle name="Normal 5 7" xfId="118"/>
    <cellStyle name="Normal 5 8" xfId="119"/>
    <cellStyle name="Normal 5 9" xfId="120"/>
    <cellStyle name="Normal 6" xfId="121"/>
    <cellStyle name="Normal 62" xfId="122"/>
    <cellStyle name="Normal 63" xfId="123"/>
    <cellStyle name="Normal 64" xfId="124"/>
    <cellStyle name="Normal 65" xfId="125"/>
    <cellStyle name="Normal 66" xfId="126"/>
    <cellStyle name="Normal 67" xfId="127"/>
    <cellStyle name="Normal 68" xfId="128"/>
    <cellStyle name="Normal 69" xfId="129"/>
    <cellStyle name="Normal 7" xfId="130"/>
    <cellStyle name="Normal 70" xfId="131"/>
    <cellStyle name="Normal 71" xfId="132"/>
    <cellStyle name="Normal 72" xfId="133"/>
    <cellStyle name="Normal 73" xfId="134"/>
    <cellStyle name="Normal 74" xfId="135"/>
    <cellStyle name="Normal 75" xfId="136"/>
    <cellStyle name="Normal 76" xfId="137"/>
    <cellStyle name="Normal 77" xfId="138"/>
    <cellStyle name="Normal 78" xfId="139"/>
    <cellStyle name="Normal 79" xfId="140"/>
    <cellStyle name="Normal 8" xfId="141"/>
    <cellStyle name="Normal 80" xfId="142"/>
    <cellStyle name="Normal 81" xfId="143"/>
    <cellStyle name="Normal 82" xfId="144"/>
    <cellStyle name="Normal 83" xfId="145"/>
    <cellStyle name="Normal 84" xfId="146"/>
    <cellStyle name="Normal 9" xfId="147"/>
    <cellStyle name="Note" xfId="148"/>
    <cellStyle name="Output" xfId="149"/>
    <cellStyle name="Percent" xfId="150"/>
    <cellStyle name="Percent 2" xfId="151"/>
    <cellStyle name="Title" xfId="152"/>
    <cellStyle name="Total" xfId="153"/>
    <cellStyle name="Warning Text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NYC Residential Units Authorized by Month</a:t>
            </a:r>
          </a:p>
        </c:rich>
      </c:tx>
      <c:layout>
        <c:manualLayout>
          <c:xMode val="factor"/>
          <c:yMode val="factor"/>
          <c:x val="-0.003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3375"/>
          <c:w val="0.92625"/>
          <c:h val="0.85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Summary!$M$4:$M$51</c:f>
              <c:numCache/>
            </c:numRef>
          </c:cat>
          <c:val>
            <c:numRef>
              <c:f>Summary!$S$4:$S$51</c:f>
              <c:numCache/>
            </c:numRef>
          </c:val>
          <c:smooth val="0"/>
        </c:ser>
        <c:marker val="1"/>
        <c:axId val="54752774"/>
        <c:axId val="23012919"/>
      </c:lineChart>
      <c:catAx>
        <c:axId val="5475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012919"/>
        <c:crosses val="autoZero"/>
        <c:auto val="1"/>
        <c:lblOffset val="100"/>
        <c:tickLblSkip val="2"/>
        <c:noMultiLvlLbl val="0"/>
      </c:catAx>
      <c:valAx>
        <c:axId val="23012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2774"/>
        <c:crossesAt val="1"/>
        <c:crossBetween val="between"/>
        <c:dispUnits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New Housing Units Authorized by Borough,  2008-2011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26425"/>
          <c:w val="0.8245"/>
          <c:h val="0.7025"/>
        </c:manualLayout>
      </c:layout>
      <c:bar3DChart>
        <c:barDir val="col"/>
        <c:grouping val="stacked"/>
        <c:varyColors val="0"/>
        <c:ser>
          <c:idx val="0"/>
          <c:order val="0"/>
          <c:tx>
            <c:v>2008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Summary!$N$54:$R$54</c:f>
              <c:strCache/>
            </c:strRef>
          </c:cat>
          <c:val>
            <c:numRef>
              <c:f>Summary!$N$55:$R$55</c:f>
              <c:numCache/>
            </c:numRef>
          </c:val>
          <c:shape val="box"/>
        </c:ser>
        <c:ser>
          <c:idx val="1"/>
          <c:order val="1"/>
          <c:tx>
            <c:v>2009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Summary!$N$54:$R$54</c:f>
              <c:strCache/>
            </c:strRef>
          </c:cat>
          <c:val>
            <c:numRef>
              <c:f>Summary!$N$56:$R$56</c:f>
              <c:numCache/>
            </c:numRef>
          </c:val>
          <c:shape val="box"/>
        </c:ser>
        <c:ser>
          <c:idx val="2"/>
          <c:order val="2"/>
          <c:tx>
            <c:v>2010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Summary!$N$54:$R$54</c:f>
              <c:strCache/>
            </c:strRef>
          </c:cat>
          <c:val>
            <c:numRef>
              <c:f>Summary!$N$57:$R$57</c:f>
              <c:numCache/>
            </c:numRef>
          </c:val>
          <c:shape val="box"/>
        </c:ser>
        <c:ser>
          <c:idx val="3"/>
          <c:order val="3"/>
          <c:tx>
            <c:v>2011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Summary!$N$54:$R$54</c:f>
              <c:strCache/>
            </c:strRef>
          </c:cat>
          <c:val>
            <c:numRef>
              <c:f>Summary!$N$58:$R$58</c:f>
              <c:numCache/>
            </c:numRef>
          </c:val>
          <c:shape val="box"/>
        </c:ser>
        <c:overlap val="100"/>
        <c:shape val="box"/>
        <c:axId val="3422144"/>
        <c:axId val="30799297"/>
      </c:bar3DChart>
      <c:catAx>
        <c:axId val="342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99297"/>
        <c:crosses val="autoZero"/>
        <c:auto val="1"/>
        <c:lblOffset val="100"/>
        <c:tickLblSkip val="1"/>
        <c:noMultiLvlLbl val="0"/>
      </c:catAx>
      <c:valAx>
        <c:axId val="30799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75"/>
          <c:y val="0.4775"/>
          <c:w val="0.1135"/>
          <c:h val="0.313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Bronx Residential Units Authorized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06825"/>
          <c:w val="0.90975"/>
          <c:h val="0.912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Summary!$M$4:$M$51</c:f>
              <c:numCache/>
            </c:numRef>
          </c:cat>
          <c:val>
            <c:numRef>
              <c:f>Summary!$N$4:$N$51</c:f>
              <c:numCache/>
            </c:numRef>
          </c:val>
          <c:smooth val="0"/>
        </c:ser>
        <c:marker val="1"/>
        <c:axId val="5789680"/>
        <c:axId val="52107121"/>
      </c:lineChart>
      <c:catAx>
        <c:axId val="578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07121"/>
        <c:crosses val="autoZero"/>
        <c:auto val="1"/>
        <c:lblOffset val="100"/>
        <c:tickLblSkip val="2"/>
        <c:noMultiLvlLbl val="0"/>
      </c:catAx>
      <c:valAx>
        <c:axId val="52107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9680"/>
        <c:crossesAt val="1"/>
        <c:crossBetween val="between"/>
        <c:dispUnits/>
      </c:valAx>
      <c:spPr>
        <a:solidFill>
          <a:srgbClr val="F2DCDB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Brooklyn Residential Units Authorized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56"/>
          <c:w val="0.97975"/>
          <c:h val="0.947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Summary!$M$4:$M$51</c:f>
              <c:numCache/>
            </c:numRef>
          </c:cat>
          <c:val>
            <c:numRef>
              <c:f>Summary!$O$4:$O$51</c:f>
              <c:numCache/>
            </c:numRef>
          </c:val>
          <c:smooth val="0"/>
        </c:ser>
        <c:marker val="1"/>
        <c:axId val="66310906"/>
        <c:axId val="59927243"/>
      </c:lineChart>
      <c:catAx>
        <c:axId val="6631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927243"/>
        <c:crosses val="autoZero"/>
        <c:auto val="1"/>
        <c:lblOffset val="100"/>
        <c:tickLblSkip val="2"/>
        <c:noMultiLvlLbl val="0"/>
      </c:catAx>
      <c:valAx>
        <c:axId val="59927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10906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Manhattan Residential Units Authorized</a:t>
            </a:r>
          </a:p>
        </c:rich>
      </c:tx>
      <c:layout>
        <c:manualLayout>
          <c:xMode val="factor"/>
          <c:yMode val="factor"/>
          <c:x val="-0.003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06"/>
          <c:w val="0.97925"/>
          <c:h val="0.897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Summary!$M$4:$M$51</c:f>
              <c:numCache/>
            </c:numRef>
          </c:cat>
          <c:val>
            <c:numRef>
              <c:f>Summary!$P$4:$P$51</c:f>
              <c:numCache/>
            </c:numRef>
          </c:val>
          <c:smooth val="0"/>
        </c:ser>
        <c:marker val="1"/>
        <c:axId val="2474276"/>
        <c:axId val="22268485"/>
      </c:lineChart>
      <c:catAx>
        <c:axId val="247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268485"/>
        <c:crosses val="autoZero"/>
        <c:auto val="1"/>
        <c:lblOffset val="100"/>
        <c:tickLblSkip val="2"/>
        <c:noMultiLvlLbl val="0"/>
      </c:catAx>
      <c:valAx>
        <c:axId val="22268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4276"/>
        <c:crossesAt val="1"/>
        <c:crossBetween val="between"/>
        <c:dispUnits/>
      </c:valAx>
      <c:spPr>
        <a:solidFill>
          <a:srgbClr val="FCD5B5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Queens Residential Units Authorized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095"/>
          <c:w val="0.9787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Summary!$M$4:$M$51</c:f>
              <c:numCache/>
            </c:numRef>
          </c:cat>
          <c:val>
            <c:numRef>
              <c:f>Summary!$Q$4:$Q$51</c:f>
              <c:numCache/>
            </c:numRef>
          </c:val>
          <c:smooth val="0"/>
        </c:ser>
        <c:marker val="1"/>
        <c:axId val="66198638"/>
        <c:axId val="58916831"/>
      </c:lineChart>
      <c:catAx>
        <c:axId val="6619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916831"/>
        <c:crosses val="autoZero"/>
        <c:auto val="1"/>
        <c:lblOffset val="100"/>
        <c:tickLblSkip val="2"/>
        <c:noMultiLvlLbl val="0"/>
      </c:catAx>
      <c:valAx>
        <c:axId val="58916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98638"/>
        <c:crossesAt val="1"/>
        <c:crossBetween val="between"/>
        <c:dispUnits/>
      </c:valAx>
      <c:spPr>
        <a:solidFill>
          <a:srgbClr val="DDD9C3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Staten Island Residential Units Authorized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03"/>
          <c:w val="0.97875"/>
          <c:h val="0.90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Summary!$M$4:$M$51</c:f>
              <c:numCache/>
            </c:numRef>
          </c:cat>
          <c:val>
            <c:numRef>
              <c:f>Summary!$R$4:$R$51</c:f>
              <c:numCache/>
            </c:numRef>
          </c:val>
          <c:smooth val="0"/>
        </c:ser>
        <c:marker val="1"/>
        <c:axId val="60489432"/>
        <c:axId val="7533977"/>
      </c:lineChart>
      <c:catAx>
        <c:axId val="6048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33977"/>
        <c:crosses val="autoZero"/>
        <c:auto val="1"/>
        <c:lblOffset val="100"/>
        <c:tickLblSkip val="2"/>
        <c:noMultiLvlLbl val="0"/>
      </c:catAx>
      <c:valAx>
        <c:axId val="7533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89432"/>
        <c:crossesAt val="1"/>
        <c:crossBetween val="between"/>
        <c:dispUnits/>
      </c:valAx>
      <c:spPr>
        <a:solidFill>
          <a:srgbClr val="D7E4B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Dwelling Units Authorized for Construction in NYC, 2000-2011</a:t>
            </a:r>
          </a:p>
        </c:rich>
      </c:tx>
      <c:layout>
        <c:manualLayout>
          <c:xMode val="factor"/>
          <c:yMode val="factor"/>
          <c:x val="-0.0035"/>
          <c:y val="-0.0092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42125"/>
          <c:w val="0.9565"/>
          <c:h val="0.5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Summary!$A$5:$A$16</c:f>
              <c:numCache/>
            </c:numRef>
          </c:cat>
          <c:val>
            <c:numRef>
              <c:f>Summary!$B$5:$B$16</c:f>
              <c:numCache/>
            </c:numRef>
          </c:val>
          <c:shape val="box"/>
        </c:ser>
        <c:shape val="box"/>
        <c:axId val="696930"/>
        <c:axId val="6272371"/>
      </c:bar3DChart>
      <c:catAx>
        <c:axId val="69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72371"/>
        <c:crosses val="autoZero"/>
        <c:auto val="1"/>
        <c:lblOffset val="100"/>
        <c:tickLblSkip val="1"/>
        <c:noMultiLvlLbl val="0"/>
      </c:catAx>
      <c:valAx>
        <c:axId val="62723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69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Hard Cost of Authorized New Dwellings in NYC, 2000-2011 </a:t>
            </a:r>
            <a:r>
              <a:rPr lang="en-US" cap="none" sz="12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(in $1000)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1"/>
          <c:y val="0.33575"/>
          <c:w val="0.95625"/>
          <c:h val="0.63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Summary!$A$5:$A$16</c:f>
              <c:numCache/>
            </c:numRef>
          </c:cat>
          <c:val>
            <c:numRef>
              <c:f>Summary!$C$5:$C$16</c:f>
              <c:numCache/>
            </c:numRef>
          </c:val>
          <c:shape val="box"/>
        </c:ser>
        <c:shape val="box"/>
        <c:axId val="56451340"/>
        <c:axId val="38300013"/>
      </c:bar3DChart>
      <c:catAx>
        <c:axId val="5645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00013"/>
        <c:crosses val="autoZero"/>
        <c:auto val="1"/>
        <c:lblOffset val="100"/>
        <c:tickLblSkip val="1"/>
        <c:noMultiLvlLbl val="0"/>
      </c:catAx>
      <c:valAx>
        <c:axId val="38300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513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Cost of New Housing Unit by Structure Type, 2008-2011</a:t>
            </a:r>
          </a:p>
        </c:rich>
      </c:tx>
      <c:layout>
        <c:manualLayout>
          <c:xMode val="factor"/>
          <c:yMode val="factor"/>
          <c:x val="-0.00375"/>
          <c:y val="-0.0135"/>
        </c:manualLayout>
      </c:layout>
      <c:spPr>
        <a:noFill/>
        <a:ln w="3175">
          <a:noFill/>
        </a:ln>
      </c:spPr>
    </c:title>
    <c:view3D>
      <c:rotX val="15"/>
      <c:hPercent val="95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22325"/>
          <c:w val="0.7245"/>
          <c:h val="0.7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Summary!$F$85</c:f>
              <c:strCache>
                <c:ptCount val="1"/>
                <c:pt idx="0">
                  <c:v>Single Family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Summary!$M$55:$M$58</c:f>
              <c:numCache/>
            </c:numRef>
          </c:cat>
          <c:val>
            <c:numRef>
              <c:f>Summary!$G$85:$J$85</c:f>
              <c:numCache/>
            </c:numRef>
          </c:val>
          <c:shape val="box"/>
        </c:ser>
        <c:ser>
          <c:idx val="1"/>
          <c:order val="1"/>
          <c:tx>
            <c:strRef>
              <c:f>Summary!$F$86</c:f>
              <c:strCache>
                <c:ptCount val="1"/>
                <c:pt idx="0">
                  <c:v>Two Family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Summary!$M$55:$M$58</c:f>
              <c:numCache/>
            </c:numRef>
          </c:cat>
          <c:val>
            <c:numRef>
              <c:f>Summary!$G$86:$J$86</c:f>
              <c:numCache/>
            </c:numRef>
          </c:val>
          <c:shape val="box"/>
        </c:ser>
        <c:ser>
          <c:idx val="2"/>
          <c:order val="2"/>
          <c:tx>
            <c:strRef>
              <c:f>Summary!$F$87</c:f>
              <c:strCache>
                <c:ptCount val="1"/>
                <c:pt idx="0">
                  <c:v>3 or 4 Family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Summary!$M$55:$M$58</c:f>
              <c:numCache/>
            </c:numRef>
          </c:cat>
          <c:val>
            <c:numRef>
              <c:f>Summary!$G$87:$J$87</c:f>
              <c:numCache/>
            </c:numRef>
          </c:val>
          <c:shape val="box"/>
        </c:ser>
        <c:ser>
          <c:idx val="3"/>
          <c:order val="3"/>
          <c:tx>
            <c:strRef>
              <c:f>Summary!$F$88</c:f>
              <c:strCache>
                <c:ptCount val="1"/>
                <c:pt idx="0">
                  <c:v>MultiFamily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Summary!$M$55:$M$58</c:f>
              <c:numCache/>
            </c:numRef>
          </c:cat>
          <c:val>
            <c:numRef>
              <c:f>Summary!$G$88:$J$88</c:f>
              <c:numCache/>
            </c:numRef>
          </c:val>
          <c:shape val="box"/>
        </c:ser>
        <c:shape val="box"/>
        <c:axId val="9155798"/>
        <c:axId val="15293319"/>
      </c:bar3DChart>
      <c:catAx>
        <c:axId val="915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93319"/>
        <c:crosses val="autoZero"/>
        <c:auto val="1"/>
        <c:lblOffset val="100"/>
        <c:tickLblSkip val="1"/>
        <c:noMultiLvlLbl val="0"/>
      </c:catAx>
      <c:valAx>
        <c:axId val="15293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55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5"/>
          <c:y val="0.462"/>
          <c:w val="0.21425"/>
          <c:h val="0.26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85725</xdr:colOff>
      <xdr:row>1</xdr:row>
      <xdr:rowOff>9525</xdr:rowOff>
    </xdr:from>
    <xdr:to>
      <xdr:col>28</xdr:col>
      <xdr:colOff>400050</xdr:colOff>
      <xdr:row>23</xdr:row>
      <xdr:rowOff>28575</xdr:rowOff>
    </xdr:to>
    <xdr:graphicFrame>
      <xdr:nvGraphicFramePr>
        <xdr:cNvPr id="1" name="Chart 8"/>
        <xdr:cNvGraphicFramePr/>
      </xdr:nvGraphicFramePr>
      <xdr:xfrm>
        <a:off x="11068050" y="190500"/>
        <a:ext cx="5276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85725</xdr:colOff>
      <xdr:row>24</xdr:row>
      <xdr:rowOff>95250</xdr:rowOff>
    </xdr:from>
    <xdr:to>
      <xdr:col>28</xdr:col>
      <xdr:colOff>409575</xdr:colOff>
      <xdr:row>41</xdr:row>
      <xdr:rowOff>171450</xdr:rowOff>
    </xdr:to>
    <xdr:graphicFrame>
      <xdr:nvGraphicFramePr>
        <xdr:cNvPr id="2" name="Chart 10"/>
        <xdr:cNvGraphicFramePr/>
      </xdr:nvGraphicFramePr>
      <xdr:xfrm>
        <a:off x="11068050" y="4438650"/>
        <a:ext cx="52863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85725</xdr:colOff>
      <xdr:row>43</xdr:row>
      <xdr:rowOff>152400</xdr:rowOff>
    </xdr:from>
    <xdr:to>
      <xdr:col>28</xdr:col>
      <xdr:colOff>428625</xdr:colOff>
      <xdr:row>79</xdr:row>
      <xdr:rowOff>28575</xdr:rowOff>
    </xdr:to>
    <xdr:graphicFrame>
      <xdr:nvGraphicFramePr>
        <xdr:cNvPr id="3" name="Chart 11"/>
        <xdr:cNvGraphicFramePr/>
      </xdr:nvGraphicFramePr>
      <xdr:xfrm>
        <a:off x="11068050" y="7934325"/>
        <a:ext cx="5305425" cy="639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85725</xdr:colOff>
      <xdr:row>81</xdr:row>
      <xdr:rowOff>9525</xdr:rowOff>
    </xdr:from>
    <xdr:to>
      <xdr:col>28</xdr:col>
      <xdr:colOff>447675</xdr:colOff>
      <xdr:row>100</xdr:row>
      <xdr:rowOff>9525</xdr:rowOff>
    </xdr:to>
    <xdr:graphicFrame>
      <xdr:nvGraphicFramePr>
        <xdr:cNvPr id="4" name="Chart 12"/>
        <xdr:cNvGraphicFramePr/>
      </xdr:nvGraphicFramePr>
      <xdr:xfrm>
        <a:off x="11068050" y="14668500"/>
        <a:ext cx="532447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85725</xdr:colOff>
      <xdr:row>101</xdr:row>
      <xdr:rowOff>161925</xdr:rowOff>
    </xdr:from>
    <xdr:to>
      <xdr:col>28</xdr:col>
      <xdr:colOff>457200</xdr:colOff>
      <xdr:row>120</xdr:row>
      <xdr:rowOff>57150</xdr:rowOff>
    </xdr:to>
    <xdr:graphicFrame>
      <xdr:nvGraphicFramePr>
        <xdr:cNvPr id="5" name="Chart 13"/>
        <xdr:cNvGraphicFramePr/>
      </xdr:nvGraphicFramePr>
      <xdr:xfrm>
        <a:off x="11068050" y="18440400"/>
        <a:ext cx="5334000" cy="3333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85725</xdr:colOff>
      <xdr:row>122</xdr:row>
      <xdr:rowOff>47625</xdr:rowOff>
    </xdr:from>
    <xdr:to>
      <xdr:col>28</xdr:col>
      <xdr:colOff>466725</xdr:colOff>
      <xdr:row>141</xdr:row>
      <xdr:rowOff>142875</xdr:rowOff>
    </xdr:to>
    <xdr:graphicFrame>
      <xdr:nvGraphicFramePr>
        <xdr:cNvPr id="6" name="Chart 14"/>
        <xdr:cNvGraphicFramePr/>
      </xdr:nvGraphicFramePr>
      <xdr:xfrm>
        <a:off x="11068050" y="22126575"/>
        <a:ext cx="5343525" cy="3533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</xdr:colOff>
      <xdr:row>2</xdr:row>
      <xdr:rowOff>47625</xdr:rowOff>
    </xdr:from>
    <xdr:to>
      <xdr:col>11</xdr:col>
      <xdr:colOff>9525</xdr:colOff>
      <xdr:row>16</xdr:row>
      <xdr:rowOff>47625</xdr:rowOff>
    </xdr:to>
    <xdr:graphicFrame>
      <xdr:nvGraphicFramePr>
        <xdr:cNvPr id="7" name="Chart 8"/>
        <xdr:cNvGraphicFramePr/>
      </xdr:nvGraphicFramePr>
      <xdr:xfrm>
        <a:off x="2800350" y="409575"/>
        <a:ext cx="4238625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85725</xdr:colOff>
      <xdr:row>17</xdr:row>
      <xdr:rowOff>9525</xdr:rowOff>
    </xdr:from>
    <xdr:to>
      <xdr:col>11</xdr:col>
      <xdr:colOff>9525</xdr:colOff>
      <xdr:row>32</xdr:row>
      <xdr:rowOff>171450</xdr:rowOff>
    </xdr:to>
    <xdr:graphicFrame>
      <xdr:nvGraphicFramePr>
        <xdr:cNvPr id="8" name="Chart 9"/>
        <xdr:cNvGraphicFramePr/>
      </xdr:nvGraphicFramePr>
      <xdr:xfrm>
        <a:off x="2828925" y="3086100"/>
        <a:ext cx="4210050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133350</xdr:colOff>
      <xdr:row>34</xdr:row>
      <xdr:rowOff>104775</xdr:rowOff>
    </xdr:from>
    <xdr:to>
      <xdr:col>11</xdr:col>
      <xdr:colOff>9525</xdr:colOff>
      <xdr:row>53</xdr:row>
      <xdr:rowOff>123825</xdr:rowOff>
    </xdr:to>
    <xdr:graphicFrame>
      <xdr:nvGraphicFramePr>
        <xdr:cNvPr id="9" name="Chart 12"/>
        <xdr:cNvGraphicFramePr/>
      </xdr:nvGraphicFramePr>
      <xdr:xfrm>
        <a:off x="2876550" y="6257925"/>
        <a:ext cx="4162425" cy="3457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123825</xdr:colOff>
      <xdr:row>55</xdr:row>
      <xdr:rowOff>57150</xdr:rowOff>
    </xdr:from>
    <xdr:to>
      <xdr:col>10</xdr:col>
      <xdr:colOff>714375</xdr:colOff>
      <xdr:row>71</xdr:row>
      <xdr:rowOff>95250</xdr:rowOff>
    </xdr:to>
    <xdr:graphicFrame>
      <xdr:nvGraphicFramePr>
        <xdr:cNvPr id="10" name="Chart 14"/>
        <xdr:cNvGraphicFramePr/>
      </xdr:nvGraphicFramePr>
      <xdr:xfrm>
        <a:off x="2867025" y="10010775"/>
        <a:ext cx="4162425" cy="2933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240</xdr:row>
      <xdr:rowOff>0</xdr:rowOff>
    </xdr:from>
    <xdr:to>
      <xdr:col>1</xdr:col>
      <xdr:colOff>619125</xdr:colOff>
      <xdr:row>241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3757850"/>
          <a:ext cx="619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thy\AppData\Local\Microsoft\Windows\Temporary%20Internet%20Files\Content.Outlook\RUF0ZPQX\Total%20Building%20Permits%20NYC%202000-Pres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TOT"/>
      <sheetName val="2001TOT"/>
      <sheetName val="2002TOT"/>
      <sheetName val="2003TOT"/>
      <sheetName val="2004TOT"/>
      <sheetName val="2005TOT"/>
      <sheetName val="2006TOT"/>
      <sheetName val="2007TOT"/>
      <sheetName val="2008 TOT"/>
      <sheetName val="2009 TOT"/>
      <sheetName val="2010 TOT"/>
      <sheetName val="2011 TOT"/>
      <sheetName val="Chart 2000-2009"/>
      <sheetName val="Jan-Feb07-10"/>
      <sheetName val="Data for Charts"/>
    </sheetNames>
    <sheetDataSet>
      <sheetData sheetId="10">
        <row r="22">
          <cell r="B22">
            <v>6</v>
          </cell>
          <cell r="C22">
            <v>47</v>
          </cell>
          <cell r="D22">
            <v>5306426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28</v>
          </cell>
          <cell r="C24">
            <v>57</v>
          </cell>
          <cell r="D24">
            <v>6983114</v>
          </cell>
        </row>
        <row r="25">
          <cell r="B25">
            <v>66</v>
          </cell>
          <cell r="C25">
            <v>141</v>
          </cell>
          <cell r="D25">
            <v>21292549</v>
          </cell>
        </row>
        <row r="37">
          <cell r="B37">
            <v>11</v>
          </cell>
          <cell r="C37">
            <v>46</v>
          </cell>
          <cell r="D37">
            <v>5121457</v>
          </cell>
        </row>
        <row r="38">
          <cell r="B38">
            <v>0</v>
          </cell>
          <cell r="C38">
            <v>0</v>
          </cell>
          <cell r="D38">
            <v>0</v>
          </cell>
        </row>
        <row r="39">
          <cell r="B39">
            <v>38</v>
          </cell>
          <cell r="C39">
            <v>96</v>
          </cell>
          <cell r="D39">
            <v>11449754</v>
          </cell>
        </row>
        <row r="40">
          <cell r="B40">
            <v>29</v>
          </cell>
          <cell r="C40">
            <v>33</v>
          </cell>
          <cell r="D40">
            <v>6536649</v>
          </cell>
        </row>
        <row r="52">
          <cell r="B52">
            <v>8</v>
          </cell>
          <cell r="C52">
            <v>82</v>
          </cell>
          <cell r="D52">
            <v>9052202</v>
          </cell>
        </row>
        <row r="53">
          <cell r="B53">
            <v>3</v>
          </cell>
          <cell r="C53">
            <v>326</v>
          </cell>
          <cell r="D53">
            <v>36064016</v>
          </cell>
        </row>
        <row r="54">
          <cell r="B54">
            <v>30</v>
          </cell>
          <cell r="C54">
            <v>96</v>
          </cell>
          <cell r="D54">
            <v>11353264</v>
          </cell>
        </row>
        <row r="55">
          <cell r="B55">
            <v>17</v>
          </cell>
          <cell r="C55">
            <v>25</v>
          </cell>
          <cell r="D55">
            <v>3835660</v>
          </cell>
        </row>
        <row r="67">
          <cell r="B67">
            <v>6</v>
          </cell>
          <cell r="C67">
            <v>17</v>
          </cell>
          <cell r="D67">
            <v>1865987</v>
          </cell>
        </row>
        <row r="68">
          <cell r="B68">
            <v>1</v>
          </cell>
          <cell r="C68">
            <v>65</v>
          </cell>
          <cell r="D68">
            <v>7586345</v>
          </cell>
        </row>
        <row r="69">
          <cell r="B69">
            <v>21</v>
          </cell>
          <cell r="C69">
            <v>58</v>
          </cell>
          <cell r="D69">
            <v>7067621</v>
          </cell>
        </row>
        <row r="70">
          <cell r="B70">
            <v>29</v>
          </cell>
          <cell r="C70">
            <v>40</v>
          </cell>
          <cell r="D70">
            <v>6122517</v>
          </cell>
        </row>
        <row r="82">
          <cell r="B82">
            <v>5</v>
          </cell>
          <cell r="C82">
            <v>238</v>
          </cell>
          <cell r="D82">
            <v>27735686</v>
          </cell>
        </row>
        <row r="83">
          <cell r="B83">
            <v>2</v>
          </cell>
          <cell r="C83">
            <v>89</v>
          </cell>
          <cell r="D83">
            <v>10387457</v>
          </cell>
        </row>
        <row r="84">
          <cell r="B84">
            <v>33</v>
          </cell>
          <cell r="C84">
            <v>166</v>
          </cell>
          <cell r="D84">
            <v>19189915</v>
          </cell>
        </row>
        <row r="85">
          <cell r="B85">
            <v>28</v>
          </cell>
          <cell r="C85">
            <v>41</v>
          </cell>
          <cell r="D85">
            <v>5906328</v>
          </cell>
        </row>
        <row r="97">
          <cell r="B97">
            <v>24</v>
          </cell>
          <cell r="C97">
            <v>612</v>
          </cell>
          <cell r="D97">
            <v>71641190</v>
          </cell>
        </row>
        <row r="98">
          <cell r="B98">
            <v>1</v>
          </cell>
          <cell r="C98">
            <v>12</v>
          </cell>
          <cell r="D98">
            <v>1400556</v>
          </cell>
        </row>
        <row r="99">
          <cell r="B99">
            <v>71</v>
          </cell>
          <cell r="C99">
            <v>388</v>
          </cell>
          <cell r="D99">
            <v>44572364</v>
          </cell>
        </row>
        <row r="100">
          <cell r="B100">
            <v>27</v>
          </cell>
          <cell r="C100">
            <v>40</v>
          </cell>
          <cell r="D100">
            <v>5694399</v>
          </cell>
        </row>
        <row r="112">
          <cell r="B112">
            <v>18</v>
          </cell>
          <cell r="C112">
            <v>68</v>
          </cell>
          <cell r="D112">
            <v>7630203</v>
          </cell>
        </row>
        <row r="113">
          <cell r="B113">
            <v>0</v>
          </cell>
          <cell r="C113">
            <v>0</v>
          </cell>
          <cell r="D113">
            <v>0</v>
          </cell>
        </row>
        <row r="114">
          <cell r="B114">
            <v>48</v>
          </cell>
          <cell r="C114">
            <v>130</v>
          </cell>
          <cell r="D114">
            <v>14537582</v>
          </cell>
        </row>
        <row r="115">
          <cell r="B115">
            <v>25</v>
          </cell>
          <cell r="C115">
            <v>36</v>
          </cell>
          <cell r="D115">
            <v>5274800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L226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3" max="3" width="13.140625" style="0" customWidth="1"/>
    <col min="5" max="5" width="0.5625" style="30" customWidth="1"/>
    <col min="6" max="11" width="10.7109375" style="0" customWidth="1"/>
    <col min="12" max="12" width="0.9921875" style="30" customWidth="1"/>
    <col min="13" max="14" width="8.28125" style="0" customWidth="1"/>
    <col min="15" max="15" width="8.57421875" style="0" customWidth="1"/>
    <col min="16" max="19" width="8.28125" style="0" customWidth="1"/>
    <col min="20" max="20" width="1.28515625" style="30" customWidth="1"/>
  </cols>
  <sheetData>
    <row r="1" spans="1:38" ht="14.25">
      <c r="A1" s="1" t="s">
        <v>144</v>
      </c>
      <c r="B1" s="2"/>
      <c r="C1" s="3"/>
      <c r="D1" s="3"/>
      <c r="E1" s="29"/>
      <c r="F1" s="3"/>
      <c r="G1" s="3"/>
      <c r="H1" s="3"/>
      <c r="I1" s="3"/>
      <c r="J1" s="3"/>
      <c r="K1" s="3"/>
      <c r="L1" s="29"/>
      <c r="M1" s="3"/>
      <c r="N1" s="3"/>
      <c r="O1" s="3"/>
      <c r="P1" s="3"/>
      <c r="Q1" s="3"/>
      <c r="R1" s="3"/>
      <c r="S1" s="3"/>
      <c r="T1" s="29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4.25">
      <c r="A2" s="5"/>
      <c r="B2" s="3"/>
      <c r="C2" s="3"/>
      <c r="D2" s="3"/>
      <c r="E2" s="29"/>
      <c r="F2" s="3"/>
      <c r="G2" s="3"/>
      <c r="H2" s="3"/>
      <c r="I2" s="3"/>
      <c r="J2" s="3"/>
      <c r="K2" s="3"/>
      <c r="L2" s="29"/>
      <c r="M2" s="32" t="s">
        <v>0</v>
      </c>
      <c r="N2" s="32"/>
      <c r="O2" s="32"/>
      <c r="P2" s="32"/>
      <c r="Q2" s="32"/>
      <c r="R2" s="32"/>
      <c r="S2" s="32"/>
      <c r="T2" s="29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4.25">
      <c r="A3" s="5"/>
      <c r="B3" s="3"/>
      <c r="C3" s="3"/>
      <c r="D3" s="3"/>
      <c r="E3" s="29"/>
      <c r="F3" s="3"/>
      <c r="G3" s="3"/>
      <c r="H3" s="3"/>
      <c r="I3" s="3"/>
      <c r="J3" s="3"/>
      <c r="K3" s="3"/>
      <c r="L3" s="29"/>
      <c r="M3" s="5" t="s">
        <v>1</v>
      </c>
      <c r="N3" s="5" t="s">
        <v>2</v>
      </c>
      <c r="O3" s="5" t="s">
        <v>3</v>
      </c>
      <c r="P3" s="5" t="s">
        <v>4</v>
      </c>
      <c r="Q3" s="5" t="s">
        <v>5</v>
      </c>
      <c r="R3" s="5" t="s">
        <v>6</v>
      </c>
      <c r="S3" s="5" t="s">
        <v>7</v>
      </c>
      <c r="T3" s="29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4.25">
      <c r="A4" s="3"/>
      <c r="B4" s="6" t="s">
        <v>8</v>
      </c>
      <c r="C4" s="28" t="s">
        <v>153</v>
      </c>
      <c r="D4" s="6" t="s">
        <v>10</v>
      </c>
      <c r="E4" s="29"/>
      <c r="F4" s="3"/>
      <c r="G4" s="3"/>
      <c r="H4" s="3"/>
      <c r="I4" s="3"/>
      <c r="J4" s="3"/>
      <c r="K4" s="3"/>
      <c r="L4" s="29"/>
      <c r="M4" s="10">
        <v>1.08</v>
      </c>
      <c r="N4" s="9">
        <v>346</v>
      </c>
      <c r="O4" s="9">
        <v>1031</v>
      </c>
      <c r="P4" s="9">
        <v>80</v>
      </c>
      <c r="Q4" s="9">
        <v>167</v>
      </c>
      <c r="R4" s="9">
        <v>98</v>
      </c>
      <c r="S4" s="3">
        <f aca="true" t="shared" si="0" ref="S4:S34">SUM(N4:R4)</f>
        <v>1722</v>
      </c>
      <c r="T4" s="29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4.25">
      <c r="A5" s="5">
        <v>2000</v>
      </c>
      <c r="B5" s="8">
        <v>15050</v>
      </c>
      <c r="C5" s="4">
        <v>2041247</v>
      </c>
      <c r="D5" s="4">
        <v>135631.0299003322</v>
      </c>
      <c r="E5" s="29"/>
      <c r="F5" s="3"/>
      <c r="G5" s="3"/>
      <c r="H5" s="3"/>
      <c r="I5" s="3"/>
      <c r="J5" s="3"/>
      <c r="K5" s="3"/>
      <c r="L5" s="29"/>
      <c r="M5" s="10">
        <v>2.08</v>
      </c>
      <c r="N5" s="9">
        <v>398</v>
      </c>
      <c r="O5" s="9">
        <v>278</v>
      </c>
      <c r="P5" s="9">
        <v>192</v>
      </c>
      <c r="Q5" s="9">
        <v>257</v>
      </c>
      <c r="R5" s="9">
        <v>31</v>
      </c>
      <c r="S5" s="3">
        <f t="shared" si="0"/>
        <v>1156</v>
      </c>
      <c r="T5" s="29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4.25">
      <c r="A6" s="5">
        <v>2001</v>
      </c>
      <c r="B6" s="8">
        <v>16856</v>
      </c>
      <c r="C6" s="4">
        <v>2348108</v>
      </c>
      <c r="D6" s="4">
        <v>139303.98671096345</v>
      </c>
      <c r="E6" s="29"/>
      <c r="F6" s="3"/>
      <c r="G6" s="3"/>
      <c r="H6" s="3"/>
      <c r="I6" s="3"/>
      <c r="J6" s="3"/>
      <c r="K6" s="3"/>
      <c r="L6" s="29"/>
      <c r="M6" s="10">
        <v>3.08</v>
      </c>
      <c r="N6" s="9">
        <v>118</v>
      </c>
      <c r="O6" s="9">
        <v>294</v>
      </c>
      <c r="P6" s="9">
        <v>213</v>
      </c>
      <c r="Q6" s="9">
        <v>281</v>
      </c>
      <c r="R6" s="9">
        <v>109</v>
      </c>
      <c r="S6" s="3">
        <f t="shared" si="0"/>
        <v>1015</v>
      </c>
      <c r="T6" s="29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4.25">
      <c r="A7" s="5">
        <v>2002</v>
      </c>
      <c r="B7" s="8">
        <v>18500</v>
      </c>
      <c r="C7" s="4">
        <v>2368577</v>
      </c>
      <c r="D7" s="4">
        <v>128031.18918918919</v>
      </c>
      <c r="E7" s="29"/>
      <c r="F7" s="3"/>
      <c r="G7" s="3"/>
      <c r="H7" s="3"/>
      <c r="I7" s="3"/>
      <c r="J7" s="3"/>
      <c r="K7" s="3"/>
      <c r="L7" s="29"/>
      <c r="M7" s="10">
        <v>4.08</v>
      </c>
      <c r="N7" s="9">
        <v>130</v>
      </c>
      <c r="O7" s="9">
        <v>375</v>
      </c>
      <c r="P7" s="9">
        <v>715</v>
      </c>
      <c r="Q7" s="9">
        <v>631</v>
      </c>
      <c r="R7" s="9">
        <v>138</v>
      </c>
      <c r="S7" s="3">
        <f t="shared" si="0"/>
        <v>1989</v>
      </c>
      <c r="T7" s="29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4.25">
      <c r="A8" s="5">
        <v>2003</v>
      </c>
      <c r="B8" s="8">
        <v>21218</v>
      </c>
      <c r="C8" s="4">
        <v>3014380</v>
      </c>
      <c r="D8" s="4">
        <v>142067.1128287303</v>
      </c>
      <c r="E8" s="29"/>
      <c r="F8" s="3"/>
      <c r="G8" s="3"/>
      <c r="H8" s="3"/>
      <c r="I8" s="3"/>
      <c r="J8" s="3"/>
      <c r="K8" s="3"/>
      <c r="L8" s="29"/>
      <c r="M8" s="10">
        <v>5.08</v>
      </c>
      <c r="N8" s="9">
        <v>97</v>
      </c>
      <c r="O8" s="9">
        <v>1416</v>
      </c>
      <c r="P8" s="9">
        <v>1157</v>
      </c>
      <c r="Q8" s="9">
        <v>1117</v>
      </c>
      <c r="R8" s="9">
        <v>54</v>
      </c>
      <c r="S8" s="3">
        <f t="shared" si="0"/>
        <v>3841</v>
      </c>
      <c r="T8" s="29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4.25">
      <c r="A9" s="5">
        <v>2004</v>
      </c>
      <c r="B9" s="8">
        <v>25208</v>
      </c>
      <c r="C9" s="4">
        <v>4400948</v>
      </c>
      <c r="D9" s="4">
        <v>174585.36972389717</v>
      </c>
      <c r="E9" s="29"/>
      <c r="F9" s="3"/>
      <c r="G9" s="3"/>
      <c r="H9" s="3"/>
      <c r="I9" s="3"/>
      <c r="J9" s="3"/>
      <c r="K9" s="3"/>
      <c r="L9" s="29"/>
      <c r="M9" s="10">
        <v>6.08</v>
      </c>
      <c r="N9" s="9">
        <v>120</v>
      </c>
      <c r="O9" s="9">
        <v>7154</v>
      </c>
      <c r="P9" s="9">
        <v>5751</v>
      </c>
      <c r="Q9" s="9">
        <v>3749</v>
      </c>
      <c r="R9" s="9">
        <v>354</v>
      </c>
      <c r="S9" s="3">
        <f t="shared" si="0"/>
        <v>17128</v>
      </c>
      <c r="T9" s="2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4.25">
      <c r="A10" s="5">
        <v>2005</v>
      </c>
      <c r="B10" s="8">
        <v>31599</v>
      </c>
      <c r="C10" s="4">
        <v>5293254</v>
      </c>
      <c r="D10" s="4">
        <v>167513.33902971612</v>
      </c>
      <c r="E10" s="29"/>
      <c r="F10" s="3"/>
      <c r="G10" s="3"/>
      <c r="H10" s="3"/>
      <c r="I10" s="3"/>
      <c r="J10" s="3"/>
      <c r="K10" s="3"/>
      <c r="L10" s="29"/>
      <c r="M10" s="10">
        <v>7.08</v>
      </c>
      <c r="N10">
        <v>552</v>
      </c>
      <c r="O10">
        <v>521</v>
      </c>
      <c r="P10">
        <v>228</v>
      </c>
      <c r="Q10">
        <v>593</v>
      </c>
      <c r="R10">
        <v>208</v>
      </c>
      <c r="S10" s="9">
        <f t="shared" si="0"/>
        <v>2102</v>
      </c>
      <c r="T10" s="29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4.25">
      <c r="A11" s="5">
        <v>2006</v>
      </c>
      <c r="B11" s="8">
        <v>30927</v>
      </c>
      <c r="C11" s="4">
        <v>4850899</v>
      </c>
      <c r="D11" s="4">
        <v>156849.96928250397</v>
      </c>
      <c r="E11" s="29"/>
      <c r="F11" s="3"/>
      <c r="G11" s="3"/>
      <c r="H11" s="3"/>
      <c r="I11" s="3"/>
      <c r="J11" s="3"/>
      <c r="K11" s="3"/>
      <c r="L11" s="29"/>
      <c r="M11" s="10">
        <v>8.08</v>
      </c>
      <c r="N11" s="9">
        <v>54</v>
      </c>
      <c r="O11" s="9">
        <v>247</v>
      </c>
      <c r="P11" s="9">
        <v>383</v>
      </c>
      <c r="Q11" s="9">
        <v>188</v>
      </c>
      <c r="R11" s="9">
        <v>20</v>
      </c>
      <c r="S11" s="9">
        <f t="shared" si="0"/>
        <v>892</v>
      </c>
      <c r="T11" s="29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4.25">
      <c r="A12" s="5">
        <v>2007</v>
      </c>
      <c r="B12" s="8">
        <v>31902</v>
      </c>
      <c r="C12" s="4">
        <v>5058020.993694831</v>
      </c>
      <c r="D12" s="4">
        <v>158548.7114818767</v>
      </c>
      <c r="E12" s="29"/>
      <c r="F12" s="3"/>
      <c r="G12" s="3"/>
      <c r="H12" s="3"/>
      <c r="I12" s="3"/>
      <c r="J12" s="3"/>
      <c r="K12" s="3"/>
      <c r="L12" s="29"/>
      <c r="M12" s="10">
        <v>9.08</v>
      </c>
      <c r="N12" s="9">
        <v>89</v>
      </c>
      <c r="O12" s="9">
        <v>390</v>
      </c>
      <c r="P12" s="9">
        <v>269</v>
      </c>
      <c r="Q12" s="9">
        <v>235</v>
      </c>
      <c r="R12" s="9">
        <v>169</v>
      </c>
      <c r="S12" s="9">
        <f t="shared" si="0"/>
        <v>1152</v>
      </c>
      <c r="T12" s="29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4.25">
      <c r="A13" s="5">
        <v>2008</v>
      </c>
      <c r="B13" s="8">
        <v>33911</v>
      </c>
      <c r="C13" s="4">
        <v>3059271.6</v>
      </c>
      <c r="D13" s="4">
        <v>90214.7267848191</v>
      </c>
      <c r="E13" s="29"/>
      <c r="F13" s="3"/>
      <c r="G13" s="3"/>
      <c r="H13" s="3"/>
      <c r="I13" s="3"/>
      <c r="J13" s="3"/>
      <c r="K13" s="3"/>
      <c r="L13" s="29"/>
      <c r="M13" s="10">
        <v>10.08</v>
      </c>
      <c r="N13" s="9">
        <v>123</v>
      </c>
      <c r="O13" s="9">
        <v>127</v>
      </c>
      <c r="P13" s="9">
        <v>221</v>
      </c>
      <c r="Q13" s="9">
        <v>268</v>
      </c>
      <c r="R13" s="9">
        <v>39</v>
      </c>
      <c r="S13" s="9">
        <f t="shared" si="0"/>
        <v>778</v>
      </c>
      <c r="T13" s="29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4.25">
      <c r="A14" s="5">
        <v>2009</v>
      </c>
      <c r="B14" s="8">
        <v>6057</v>
      </c>
      <c r="C14" s="4">
        <v>690578</v>
      </c>
      <c r="D14" s="4">
        <v>114013.20785867592</v>
      </c>
      <c r="E14" s="29"/>
      <c r="F14" s="3"/>
      <c r="G14" s="3"/>
      <c r="H14" s="3"/>
      <c r="I14" s="3"/>
      <c r="J14" s="3"/>
      <c r="K14" s="3"/>
      <c r="L14" s="29"/>
      <c r="M14" s="10">
        <v>11.08</v>
      </c>
      <c r="N14" s="9">
        <v>52</v>
      </c>
      <c r="O14" s="9">
        <v>188</v>
      </c>
      <c r="P14" s="9">
        <v>239</v>
      </c>
      <c r="Q14" s="9">
        <v>144</v>
      </c>
      <c r="R14" s="9">
        <v>24</v>
      </c>
      <c r="S14" s="9">
        <f t="shared" si="0"/>
        <v>647</v>
      </c>
      <c r="T14" s="29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4.25">
      <c r="A15" s="5">
        <v>2010</v>
      </c>
      <c r="B15" s="8">
        <v>6727</v>
      </c>
      <c r="C15" s="4">
        <v>800596.388</v>
      </c>
      <c r="D15" s="4">
        <v>119012.3960160547</v>
      </c>
      <c r="E15" s="29"/>
      <c r="F15" s="3"/>
      <c r="G15" s="3"/>
      <c r="H15" s="3"/>
      <c r="I15" s="3"/>
      <c r="J15" s="3"/>
      <c r="K15" s="3"/>
      <c r="L15" s="29"/>
      <c r="M15" s="10">
        <v>12.08</v>
      </c>
      <c r="N15" s="9">
        <v>49</v>
      </c>
      <c r="O15" s="9">
        <v>336</v>
      </c>
      <c r="P15" s="9">
        <v>252</v>
      </c>
      <c r="Q15" s="9">
        <v>100</v>
      </c>
      <c r="R15" s="9">
        <v>11</v>
      </c>
      <c r="S15" s="9">
        <f t="shared" si="0"/>
        <v>748</v>
      </c>
      <c r="T15" s="29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4.25">
      <c r="A16" s="5">
        <v>2011</v>
      </c>
      <c r="B16" s="8">
        <v>8936</v>
      </c>
      <c r="C16" s="4">
        <v>868414.985</v>
      </c>
      <c r="D16" s="4">
        <v>97181.6232094897</v>
      </c>
      <c r="E16" s="29"/>
      <c r="F16" s="3"/>
      <c r="G16" s="3"/>
      <c r="H16" s="3"/>
      <c r="I16" s="3"/>
      <c r="J16" s="3"/>
      <c r="K16" s="3"/>
      <c r="L16" s="29"/>
      <c r="M16" s="10">
        <v>1.09</v>
      </c>
      <c r="N16">
        <v>40</v>
      </c>
      <c r="O16">
        <v>47</v>
      </c>
      <c r="P16">
        <v>38</v>
      </c>
      <c r="Q16">
        <v>122</v>
      </c>
      <c r="R16">
        <v>59</v>
      </c>
      <c r="S16" s="9">
        <f t="shared" si="0"/>
        <v>306</v>
      </c>
      <c r="T16" s="29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14.25">
      <c r="A17" s="3"/>
      <c r="B17" s="3"/>
      <c r="C17" s="3"/>
      <c r="D17" s="3"/>
      <c r="E17" s="29"/>
      <c r="F17" s="3"/>
      <c r="G17" s="3"/>
      <c r="H17" s="3"/>
      <c r="I17" s="3"/>
      <c r="J17" s="3"/>
      <c r="K17" s="3"/>
      <c r="L17" s="29"/>
      <c r="M17" s="10">
        <v>2.09</v>
      </c>
      <c r="N17">
        <v>113</v>
      </c>
      <c r="O17">
        <v>36</v>
      </c>
      <c r="P17">
        <v>0</v>
      </c>
      <c r="Q17">
        <v>121</v>
      </c>
      <c r="R17">
        <v>0</v>
      </c>
      <c r="S17" s="9">
        <f t="shared" si="0"/>
        <v>270</v>
      </c>
      <c r="T17" s="29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4.25">
      <c r="A18" s="3"/>
      <c r="B18" s="3"/>
      <c r="C18" s="3"/>
      <c r="D18" s="3"/>
      <c r="E18" s="29"/>
      <c r="F18" s="3"/>
      <c r="G18" s="3"/>
      <c r="H18" s="3"/>
      <c r="I18" s="3"/>
      <c r="J18" s="3"/>
      <c r="K18" s="3"/>
      <c r="L18" s="29"/>
      <c r="M18" s="10">
        <v>3.09</v>
      </c>
      <c r="N18">
        <v>11</v>
      </c>
      <c r="O18">
        <v>54</v>
      </c>
      <c r="P18">
        <v>113</v>
      </c>
      <c r="Q18">
        <v>265</v>
      </c>
      <c r="R18">
        <v>58</v>
      </c>
      <c r="S18" s="9">
        <f t="shared" si="0"/>
        <v>501</v>
      </c>
      <c r="T18" s="29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4.25">
      <c r="A19" s="3"/>
      <c r="B19" s="3"/>
      <c r="C19" s="3"/>
      <c r="D19" s="3"/>
      <c r="E19" s="29"/>
      <c r="F19" s="3"/>
      <c r="G19" s="3"/>
      <c r="H19" s="3"/>
      <c r="I19" s="3"/>
      <c r="J19" s="3"/>
      <c r="K19" s="3"/>
      <c r="L19" s="29"/>
      <c r="M19" s="10">
        <v>4.09</v>
      </c>
      <c r="N19">
        <v>53</v>
      </c>
      <c r="O19">
        <v>53</v>
      </c>
      <c r="P19">
        <v>104</v>
      </c>
      <c r="Q19">
        <v>191</v>
      </c>
      <c r="R19">
        <v>39</v>
      </c>
      <c r="S19" s="9">
        <f t="shared" si="0"/>
        <v>440</v>
      </c>
      <c r="T19" s="29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4.25">
      <c r="A20" s="1" t="s">
        <v>145</v>
      </c>
      <c r="B20" s="3"/>
      <c r="C20" s="3"/>
      <c r="D20" s="3"/>
      <c r="E20" s="29"/>
      <c r="F20" s="3"/>
      <c r="G20" s="3"/>
      <c r="H20" s="3"/>
      <c r="I20" s="3"/>
      <c r="J20" s="3"/>
      <c r="K20" s="3"/>
      <c r="L20" s="29"/>
      <c r="M20" s="10">
        <v>5.09</v>
      </c>
      <c r="N20">
        <v>15</v>
      </c>
      <c r="O20">
        <v>40</v>
      </c>
      <c r="P20">
        <v>39</v>
      </c>
      <c r="Q20">
        <v>57</v>
      </c>
      <c r="R20">
        <v>151</v>
      </c>
      <c r="S20" s="9">
        <f t="shared" si="0"/>
        <v>302</v>
      </c>
      <c r="T20" s="29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4.25">
      <c r="A21" s="3"/>
      <c r="B21" s="3"/>
      <c r="C21" s="3"/>
      <c r="D21" s="3"/>
      <c r="E21" s="29"/>
      <c r="F21" s="3"/>
      <c r="G21" s="3"/>
      <c r="H21" s="3"/>
      <c r="I21" s="3"/>
      <c r="J21" s="3"/>
      <c r="K21" s="3"/>
      <c r="L21" s="29"/>
      <c r="M21" s="10">
        <v>6.09</v>
      </c>
      <c r="N21">
        <v>62</v>
      </c>
      <c r="O21">
        <v>418</v>
      </c>
      <c r="P21">
        <v>573</v>
      </c>
      <c r="Q21">
        <v>105</v>
      </c>
      <c r="R21">
        <v>43</v>
      </c>
      <c r="S21" s="9">
        <f t="shared" si="0"/>
        <v>1201</v>
      </c>
      <c r="T21" s="29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4.25">
      <c r="A22" s="3"/>
      <c r="B22" s="6" t="s">
        <v>8</v>
      </c>
      <c r="C22" s="28" t="s">
        <v>153</v>
      </c>
      <c r="D22" s="6" t="s">
        <v>10</v>
      </c>
      <c r="E22" s="29"/>
      <c r="F22" s="3"/>
      <c r="G22" s="3"/>
      <c r="H22" s="3"/>
      <c r="I22" s="3"/>
      <c r="J22" s="3"/>
      <c r="K22" s="3"/>
      <c r="L22" s="29"/>
      <c r="M22" s="10">
        <v>7.09</v>
      </c>
      <c r="N22">
        <v>57</v>
      </c>
      <c r="O22">
        <v>164</v>
      </c>
      <c r="P22">
        <v>242</v>
      </c>
      <c r="Q22">
        <v>124</v>
      </c>
      <c r="R22">
        <v>34</v>
      </c>
      <c r="S22" s="9">
        <f t="shared" si="0"/>
        <v>621</v>
      </c>
      <c r="T22" s="29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4.25">
      <c r="A23" s="5">
        <v>2008</v>
      </c>
      <c r="B23" s="3">
        <f>'2008TOT'!I12</f>
        <v>490</v>
      </c>
      <c r="C23" s="4">
        <f>'2008TOT'!J12*0.001</f>
        <v>105059.609</v>
      </c>
      <c r="D23" s="4">
        <f>C23/B23*1000</f>
        <v>214407.36530612243</v>
      </c>
      <c r="E23" s="29"/>
      <c r="F23" s="3"/>
      <c r="G23" s="3"/>
      <c r="H23" s="3"/>
      <c r="I23" s="3"/>
      <c r="J23" s="3"/>
      <c r="K23" s="3"/>
      <c r="L23" s="29"/>
      <c r="M23" s="10">
        <v>8.09</v>
      </c>
      <c r="N23">
        <v>208</v>
      </c>
      <c r="O23">
        <v>30</v>
      </c>
      <c r="P23">
        <v>10</v>
      </c>
      <c r="Q23">
        <v>135</v>
      </c>
      <c r="R23">
        <v>69</v>
      </c>
      <c r="S23" s="9">
        <f t="shared" si="0"/>
        <v>452</v>
      </c>
      <c r="T23" s="29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4.25">
      <c r="A24" s="5">
        <v>2009</v>
      </c>
      <c r="B24" s="3">
        <f>'2009 TOT'!I12</f>
        <v>316</v>
      </c>
      <c r="C24" s="4">
        <f>'2009 TOT'!J12*0.001</f>
        <v>70827.012</v>
      </c>
      <c r="D24" s="4">
        <f>C24/B24*1000</f>
        <v>224136.11392405065</v>
      </c>
      <c r="E24" s="29"/>
      <c r="F24" s="3"/>
      <c r="G24" s="3"/>
      <c r="H24" s="3"/>
      <c r="I24" s="3"/>
      <c r="J24" s="3"/>
      <c r="K24" s="3"/>
      <c r="L24" s="29"/>
      <c r="M24" s="10">
        <v>9.09</v>
      </c>
      <c r="N24">
        <v>128</v>
      </c>
      <c r="O24">
        <v>49</v>
      </c>
      <c r="P24">
        <v>84</v>
      </c>
      <c r="Q24">
        <v>72</v>
      </c>
      <c r="R24">
        <v>41</v>
      </c>
      <c r="S24" s="9">
        <f t="shared" si="0"/>
        <v>374</v>
      </c>
      <c r="T24" s="29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4.25">
      <c r="A25" s="5">
        <v>2010</v>
      </c>
      <c r="B25" s="3">
        <f>'2010 TOT'!I12</f>
        <v>325</v>
      </c>
      <c r="C25" s="4">
        <f>'2010 TOT'!J12*0.001</f>
        <v>70268.418</v>
      </c>
      <c r="D25" s="4">
        <f>C25/B25*1000</f>
        <v>216210.51692307694</v>
      </c>
      <c r="E25" s="29"/>
      <c r="F25" s="3"/>
      <c r="G25" s="3"/>
      <c r="H25" s="3"/>
      <c r="I25" s="3"/>
      <c r="J25" s="3"/>
      <c r="K25" s="3"/>
      <c r="L25" s="29"/>
      <c r="M25" s="10">
        <v>10.09</v>
      </c>
      <c r="N25" s="11">
        <v>148</v>
      </c>
      <c r="O25" s="11">
        <v>8</v>
      </c>
      <c r="P25" s="11">
        <v>0</v>
      </c>
      <c r="Q25" s="11">
        <v>39</v>
      </c>
      <c r="R25" s="11">
        <v>22</v>
      </c>
      <c r="S25" s="9">
        <f t="shared" si="0"/>
        <v>217</v>
      </c>
      <c r="T25" s="29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4.25">
      <c r="A26" s="5">
        <v>2011</v>
      </c>
      <c r="B26" s="3">
        <f>'2011 TOT'!I12</f>
        <v>264</v>
      </c>
      <c r="C26" s="4">
        <f>'2011 TOT'!J12*0.001</f>
        <v>56770.998</v>
      </c>
      <c r="D26" s="4">
        <f>C26/B26*1000</f>
        <v>215041.6590909091</v>
      </c>
      <c r="E26" s="29"/>
      <c r="F26" s="3"/>
      <c r="G26" s="3"/>
      <c r="H26" s="3"/>
      <c r="I26" s="3"/>
      <c r="J26" s="3"/>
      <c r="K26" s="3"/>
      <c r="L26" s="29"/>
      <c r="M26" s="10">
        <v>11.09</v>
      </c>
      <c r="N26">
        <v>359</v>
      </c>
      <c r="O26">
        <v>28</v>
      </c>
      <c r="P26" s="11">
        <v>0</v>
      </c>
      <c r="Q26">
        <v>82</v>
      </c>
      <c r="R26">
        <v>24</v>
      </c>
      <c r="S26" s="9">
        <f t="shared" si="0"/>
        <v>493</v>
      </c>
      <c r="T26" s="29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4.25">
      <c r="A27" s="3"/>
      <c r="B27" s="3"/>
      <c r="C27" s="3"/>
      <c r="D27" s="3"/>
      <c r="E27" s="29"/>
      <c r="F27" s="3"/>
      <c r="G27" s="3"/>
      <c r="H27" s="3"/>
      <c r="I27" s="3"/>
      <c r="J27" s="3"/>
      <c r="K27" s="3"/>
      <c r="L27" s="29"/>
      <c r="M27" s="10">
        <v>12.09</v>
      </c>
      <c r="N27">
        <v>349</v>
      </c>
      <c r="O27">
        <v>76</v>
      </c>
      <c r="P27">
        <v>160</v>
      </c>
      <c r="Q27">
        <v>161</v>
      </c>
      <c r="R27">
        <v>30</v>
      </c>
      <c r="S27" s="9">
        <f t="shared" si="0"/>
        <v>776</v>
      </c>
      <c r="T27" s="29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4.25">
      <c r="A28" s="3"/>
      <c r="B28" s="3"/>
      <c r="C28" s="3"/>
      <c r="D28" s="3"/>
      <c r="E28" s="29"/>
      <c r="F28" s="3"/>
      <c r="G28" s="3"/>
      <c r="H28" s="3"/>
      <c r="I28" s="3"/>
      <c r="J28" s="3"/>
      <c r="K28" s="3"/>
      <c r="L28" s="29"/>
      <c r="M28" s="10">
        <v>1.1</v>
      </c>
      <c r="N28">
        <v>8</v>
      </c>
      <c r="O28">
        <v>47</v>
      </c>
      <c r="P28">
        <v>0</v>
      </c>
      <c r="Q28">
        <v>57</v>
      </c>
      <c r="R28">
        <v>141</v>
      </c>
      <c r="S28" s="9">
        <f t="shared" si="0"/>
        <v>253</v>
      </c>
      <c r="T28" s="29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4.25">
      <c r="A29" s="1" t="s">
        <v>146</v>
      </c>
      <c r="B29" s="3"/>
      <c r="C29" s="3"/>
      <c r="D29" s="3"/>
      <c r="E29" s="29"/>
      <c r="F29" s="3"/>
      <c r="G29" s="3"/>
      <c r="H29" s="3"/>
      <c r="I29" s="3"/>
      <c r="J29" s="3"/>
      <c r="K29" s="3"/>
      <c r="L29" s="29"/>
      <c r="M29" s="10">
        <v>2.1</v>
      </c>
      <c r="N29">
        <v>35</v>
      </c>
      <c r="O29">
        <v>46</v>
      </c>
      <c r="P29">
        <v>0</v>
      </c>
      <c r="Q29">
        <v>96</v>
      </c>
      <c r="R29">
        <v>33</v>
      </c>
      <c r="S29" s="9">
        <f t="shared" si="0"/>
        <v>210</v>
      </c>
      <c r="T29" s="29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4.25">
      <c r="A30" s="3"/>
      <c r="B30" s="3"/>
      <c r="C30" s="3"/>
      <c r="D30" s="3"/>
      <c r="E30" s="29"/>
      <c r="F30" s="3"/>
      <c r="G30" s="3"/>
      <c r="H30" s="3"/>
      <c r="I30" s="3"/>
      <c r="J30" s="3"/>
      <c r="K30" s="3"/>
      <c r="L30" s="29"/>
      <c r="M30" s="10">
        <v>3.1</v>
      </c>
      <c r="N30">
        <v>13</v>
      </c>
      <c r="O30">
        <v>82</v>
      </c>
      <c r="P30">
        <v>326</v>
      </c>
      <c r="Q30">
        <v>96</v>
      </c>
      <c r="R30">
        <v>25</v>
      </c>
      <c r="S30" s="9">
        <f t="shared" si="0"/>
        <v>542</v>
      </c>
      <c r="T30" s="29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4.25">
      <c r="A31" s="3"/>
      <c r="B31" s="6" t="s">
        <v>8</v>
      </c>
      <c r="C31" s="28" t="s">
        <v>153</v>
      </c>
      <c r="D31" s="6" t="s">
        <v>10</v>
      </c>
      <c r="E31" s="29"/>
      <c r="F31" s="3"/>
      <c r="G31" s="3"/>
      <c r="H31" s="3"/>
      <c r="I31" s="3"/>
      <c r="J31" s="3"/>
      <c r="K31" s="3"/>
      <c r="L31" s="29"/>
      <c r="M31" s="10">
        <v>4.1</v>
      </c>
      <c r="N31">
        <v>37</v>
      </c>
      <c r="O31">
        <v>17</v>
      </c>
      <c r="P31">
        <v>65</v>
      </c>
      <c r="Q31">
        <v>58</v>
      </c>
      <c r="R31">
        <v>40</v>
      </c>
      <c r="S31" s="9">
        <f t="shared" si="0"/>
        <v>217</v>
      </c>
      <c r="T31" s="29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4.25">
      <c r="A32" s="5">
        <v>2008</v>
      </c>
      <c r="B32" s="3">
        <f>'2008TOT'!O12</f>
        <v>1458</v>
      </c>
      <c r="C32" s="4">
        <f>'2008TOT'!P12*0.001</f>
        <v>149146.276</v>
      </c>
      <c r="D32" s="4">
        <f>C32/B32*1000</f>
        <v>102295.11385459534</v>
      </c>
      <c r="E32" s="29"/>
      <c r="F32" s="3"/>
      <c r="G32" s="3"/>
      <c r="H32" s="3"/>
      <c r="I32" s="3"/>
      <c r="J32" s="3"/>
      <c r="K32" s="3"/>
      <c r="L32" s="29"/>
      <c r="M32" s="10">
        <v>5.1</v>
      </c>
      <c r="N32">
        <v>18</v>
      </c>
      <c r="O32">
        <v>238</v>
      </c>
      <c r="P32">
        <v>89</v>
      </c>
      <c r="Q32">
        <v>166</v>
      </c>
      <c r="R32">
        <v>41</v>
      </c>
      <c r="S32" s="9">
        <f t="shared" si="0"/>
        <v>552</v>
      </c>
      <c r="T32" s="29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4.25">
      <c r="A33" s="5">
        <v>2009</v>
      </c>
      <c r="B33" s="3">
        <f>'2009 TOT'!O12</f>
        <v>752</v>
      </c>
      <c r="C33" s="4">
        <f>'2009 TOT'!P12*0.001</f>
        <v>83667.07800000001</v>
      </c>
      <c r="D33" s="4">
        <f>C33/B33*1000</f>
        <v>111259.41223404257</v>
      </c>
      <c r="E33" s="29"/>
      <c r="F33" s="3"/>
      <c r="G33" s="3"/>
      <c r="H33" s="3"/>
      <c r="I33" s="3"/>
      <c r="J33" s="3"/>
      <c r="K33" s="3"/>
      <c r="L33" s="29"/>
      <c r="M33" s="10">
        <v>6.1</v>
      </c>
      <c r="N33">
        <v>435</v>
      </c>
      <c r="O33">
        <v>612</v>
      </c>
      <c r="P33">
        <v>12</v>
      </c>
      <c r="Q33">
        <v>388</v>
      </c>
      <c r="R33">
        <v>40</v>
      </c>
      <c r="S33" s="9">
        <f t="shared" si="0"/>
        <v>1487</v>
      </c>
      <c r="T33" s="29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4.25">
      <c r="A34" s="5">
        <v>2010</v>
      </c>
      <c r="B34" s="3">
        <f>'2010 TOT'!O12</f>
        <v>1016</v>
      </c>
      <c r="C34" s="4">
        <f>'2010 TOT'!P12*0.001</f>
        <v>108342.31300000001</v>
      </c>
      <c r="D34" s="4">
        <f>C34/B34*1000</f>
        <v>106636.13484251969</v>
      </c>
      <c r="E34" s="29"/>
      <c r="F34" s="3"/>
      <c r="G34" s="3"/>
      <c r="H34" s="3"/>
      <c r="I34" s="3"/>
      <c r="J34" s="3"/>
      <c r="K34" s="3"/>
      <c r="L34" s="29"/>
      <c r="M34" s="10">
        <v>7.1</v>
      </c>
      <c r="N34">
        <v>140</v>
      </c>
      <c r="O34">
        <v>68</v>
      </c>
      <c r="P34">
        <v>0</v>
      </c>
      <c r="Q34">
        <v>130</v>
      </c>
      <c r="R34">
        <v>36</v>
      </c>
      <c r="S34" s="9">
        <f t="shared" si="0"/>
        <v>374</v>
      </c>
      <c r="T34" s="29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4.25">
      <c r="A35" s="5">
        <v>2011</v>
      </c>
      <c r="B35" s="3">
        <f>'2011 TOT'!O12</f>
        <v>964</v>
      </c>
      <c r="C35" s="4">
        <f>'2011 TOT'!P12*0.001</f>
        <v>105186.326</v>
      </c>
      <c r="D35" s="4">
        <f>C35/B35*1000</f>
        <v>109114.44605809129</v>
      </c>
      <c r="E35" s="29"/>
      <c r="F35" s="3"/>
      <c r="G35" s="3"/>
      <c r="H35" s="3"/>
      <c r="I35" s="3"/>
      <c r="J35" s="3"/>
      <c r="K35" s="3"/>
      <c r="L35" s="29"/>
      <c r="M35" s="10">
        <v>8.1</v>
      </c>
      <c r="N35" s="3">
        <v>85</v>
      </c>
      <c r="O35" s="3">
        <v>119</v>
      </c>
      <c r="P35" s="3">
        <v>31</v>
      </c>
      <c r="Q35" s="3">
        <v>165</v>
      </c>
      <c r="R35" s="3">
        <v>23</v>
      </c>
      <c r="S35" s="3">
        <v>423</v>
      </c>
      <c r="T35" s="29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4.25">
      <c r="A36" s="3"/>
      <c r="B36" s="3"/>
      <c r="C36" s="3"/>
      <c r="D36" s="3"/>
      <c r="E36" s="29"/>
      <c r="F36" s="3"/>
      <c r="G36" s="3"/>
      <c r="H36" s="3"/>
      <c r="I36" s="3"/>
      <c r="J36" s="3"/>
      <c r="K36" s="3"/>
      <c r="L36" s="29"/>
      <c r="M36" s="10">
        <v>9.1</v>
      </c>
      <c r="N36" s="3">
        <v>6</v>
      </c>
      <c r="O36" s="3">
        <v>59</v>
      </c>
      <c r="P36" s="3">
        <v>176</v>
      </c>
      <c r="Q36" s="3">
        <v>99</v>
      </c>
      <c r="R36" s="3">
        <v>24</v>
      </c>
      <c r="S36" s="3">
        <v>364</v>
      </c>
      <c r="T36" s="29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4.25">
      <c r="A37" s="3"/>
      <c r="B37" s="3"/>
      <c r="C37" s="3"/>
      <c r="D37" s="3"/>
      <c r="E37" s="29"/>
      <c r="F37" s="3"/>
      <c r="G37" s="3"/>
      <c r="H37" s="3"/>
      <c r="I37" s="3"/>
      <c r="J37" s="3"/>
      <c r="K37" s="3"/>
      <c r="L37" s="29"/>
      <c r="M37" s="10">
        <v>10.1</v>
      </c>
      <c r="N37" s="3">
        <v>7</v>
      </c>
      <c r="O37" s="3">
        <v>74</v>
      </c>
      <c r="P37" s="3">
        <v>5</v>
      </c>
      <c r="Q37" s="3">
        <v>457</v>
      </c>
      <c r="R37" s="3">
        <v>43</v>
      </c>
      <c r="S37" s="3">
        <v>586</v>
      </c>
      <c r="T37" s="29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4.25">
      <c r="A38" s="1" t="s">
        <v>147</v>
      </c>
      <c r="B38" s="3"/>
      <c r="C38" s="3"/>
      <c r="D38" s="3"/>
      <c r="E38" s="29"/>
      <c r="F38" s="3"/>
      <c r="G38" s="3"/>
      <c r="H38" s="3"/>
      <c r="I38" s="3"/>
      <c r="J38" s="3"/>
      <c r="K38" s="3"/>
      <c r="L38" s="29"/>
      <c r="M38" s="10">
        <v>11.1</v>
      </c>
      <c r="N38" s="3">
        <v>85</v>
      </c>
      <c r="O38" s="3">
        <v>48</v>
      </c>
      <c r="P38" s="3">
        <v>0</v>
      </c>
      <c r="Q38" s="3">
        <v>59</v>
      </c>
      <c r="R38" s="3">
        <v>30</v>
      </c>
      <c r="S38" s="3">
        <v>222</v>
      </c>
      <c r="T38" s="29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4.25">
      <c r="A39" s="3"/>
      <c r="B39" s="3"/>
      <c r="C39" s="3"/>
      <c r="D39" s="3"/>
      <c r="E39" s="29"/>
      <c r="F39" s="3"/>
      <c r="G39" s="3"/>
      <c r="H39" s="3"/>
      <c r="I39" s="3"/>
      <c r="J39" s="3"/>
      <c r="K39" s="3"/>
      <c r="L39" s="29"/>
      <c r="M39" s="10">
        <v>12.1</v>
      </c>
      <c r="N39" s="3">
        <v>195</v>
      </c>
      <c r="O39" s="3">
        <v>683</v>
      </c>
      <c r="P39" s="3">
        <v>199</v>
      </c>
      <c r="Q39" s="3">
        <v>587</v>
      </c>
      <c r="R39" s="3">
        <v>32</v>
      </c>
      <c r="S39" s="3">
        <v>1696</v>
      </c>
      <c r="T39" s="29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4.25">
      <c r="A40" s="3"/>
      <c r="B40" s="6" t="s">
        <v>8</v>
      </c>
      <c r="C40" s="28" t="s">
        <v>153</v>
      </c>
      <c r="D40" s="6" t="s">
        <v>10</v>
      </c>
      <c r="E40" s="29"/>
      <c r="F40" s="3"/>
      <c r="G40" s="3"/>
      <c r="H40" s="3"/>
      <c r="I40" s="3"/>
      <c r="J40" s="3"/>
      <c r="K40" s="3"/>
      <c r="L40" s="29"/>
      <c r="M40" s="10">
        <v>1.11</v>
      </c>
      <c r="N40" s="3">
        <v>95</v>
      </c>
      <c r="O40" s="3">
        <v>134</v>
      </c>
      <c r="P40" s="3">
        <v>21</v>
      </c>
      <c r="Q40" s="3">
        <v>173</v>
      </c>
      <c r="R40" s="3">
        <v>42</v>
      </c>
      <c r="S40" s="3">
        <v>465</v>
      </c>
      <c r="T40" s="29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4.25">
      <c r="A41" s="5">
        <v>2008</v>
      </c>
      <c r="B41" s="3">
        <f>'2008TOT'!U12</f>
        <v>1116</v>
      </c>
      <c r="C41" s="4">
        <f>'2008TOT'!V12*0.001</f>
        <v>109207.588</v>
      </c>
      <c r="D41" s="4">
        <f>C41/B41*1000</f>
        <v>97856.26164874551</v>
      </c>
      <c r="E41" s="29"/>
      <c r="F41" s="3"/>
      <c r="G41" s="3"/>
      <c r="H41" s="3"/>
      <c r="I41" s="3"/>
      <c r="J41" s="3"/>
      <c r="K41" s="3"/>
      <c r="L41" s="29"/>
      <c r="M41" s="10">
        <v>2.11</v>
      </c>
      <c r="N41" s="3">
        <v>108</v>
      </c>
      <c r="O41" s="3">
        <v>127</v>
      </c>
      <c r="P41" s="3">
        <v>31</v>
      </c>
      <c r="Q41" s="3">
        <v>15</v>
      </c>
      <c r="R41" s="3">
        <v>12</v>
      </c>
      <c r="S41" s="3">
        <v>293</v>
      </c>
      <c r="T41" s="29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4.25">
      <c r="A42" s="5">
        <v>2009</v>
      </c>
      <c r="B42" s="3">
        <f>'2009 TOT'!U12</f>
        <v>501</v>
      </c>
      <c r="C42" s="4">
        <f>'2009 TOT'!V12*0.001</f>
        <v>53020.726</v>
      </c>
      <c r="D42" s="4">
        <f>C42/B42*1000</f>
        <v>105829.79241516966</v>
      </c>
      <c r="E42" s="29"/>
      <c r="F42" s="3"/>
      <c r="G42" s="3"/>
      <c r="H42" s="3"/>
      <c r="I42" s="3"/>
      <c r="J42" s="3"/>
      <c r="K42" s="3"/>
      <c r="L42" s="29"/>
      <c r="M42" s="10">
        <v>3.11</v>
      </c>
      <c r="N42" s="3">
        <v>2</v>
      </c>
      <c r="O42" s="3">
        <v>30</v>
      </c>
      <c r="P42" s="3">
        <v>94</v>
      </c>
      <c r="Q42" s="3">
        <v>223</v>
      </c>
      <c r="R42" s="3">
        <v>34</v>
      </c>
      <c r="S42" s="3">
        <v>383</v>
      </c>
      <c r="T42" s="29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4.25">
      <c r="A43" s="5">
        <v>2010</v>
      </c>
      <c r="B43" s="3">
        <f>'2010 TOT'!U12</f>
        <v>376</v>
      </c>
      <c r="C43" s="4">
        <f>'2010 TOT'!V12*0.001</f>
        <v>41085.456</v>
      </c>
      <c r="D43" s="4">
        <f>C43/B43*1000</f>
        <v>109269.82978723405</v>
      </c>
      <c r="E43" s="29"/>
      <c r="F43" s="3"/>
      <c r="G43" s="3"/>
      <c r="H43" s="3"/>
      <c r="I43" s="3"/>
      <c r="J43" s="3"/>
      <c r="K43" s="3"/>
      <c r="L43" s="29"/>
      <c r="M43" s="10">
        <v>4.11</v>
      </c>
      <c r="N43" s="3">
        <v>127</v>
      </c>
      <c r="O43" s="3">
        <v>12</v>
      </c>
      <c r="P43" s="3">
        <v>0</v>
      </c>
      <c r="Q43" s="3">
        <v>309</v>
      </c>
      <c r="R43" s="3">
        <v>51</v>
      </c>
      <c r="S43" s="3">
        <v>499</v>
      </c>
      <c r="T43" s="29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4.25">
      <c r="A44" s="5">
        <v>2011</v>
      </c>
      <c r="B44" s="3">
        <f>'2011 TOT'!U12</f>
        <v>376</v>
      </c>
      <c r="C44" s="4">
        <f>'2011 TOT'!V12*0.001</f>
        <v>34855.707</v>
      </c>
      <c r="D44" s="4">
        <f>C44/B44*1000</f>
        <v>92701.34840425533</v>
      </c>
      <c r="E44" s="29"/>
      <c r="F44" s="3"/>
      <c r="G44" s="3"/>
      <c r="H44" s="3"/>
      <c r="I44" s="3"/>
      <c r="J44" s="3"/>
      <c r="K44" s="3"/>
      <c r="L44" s="29"/>
      <c r="M44" s="10">
        <v>5.11</v>
      </c>
      <c r="N44" s="3">
        <v>78</v>
      </c>
      <c r="O44" s="3">
        <v>241</v>
      </c>
      <c r="P44" s="3">
        <v>0</v>
      </c>
      <c r="Q44" s="3">
        <v>929</v>
      </c>
      <c r="R44" s="3">
        <v>24</v>
      </c>
      <c r="S44" s="3">
        <v>1272</v>
      </c>
      <c r="T44" s="29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4.25">
      <c r="A45" s="3"/>
      <c r="B45" s="3"/>
      <c r="C45" s="3"/>
      <c r="D45" s="3"/>
      <c r="E45" s="29"/>
      <c r="F45" s="3"/>
      <c r="G45" s="3"/>
      <c r="H45" s="3"/>
      <c r="I45" s="3"/>
      <c r="J45" s="3"/>
      <c r="K45" s="3"/>
      <c r="L45" s="29"/>
      <c r="M45" s="10">
        <v>6.11</v>
      </c>
      <c r="N45" s="3">
        <v>303</v>
      </c>
      <c r="O45" s="3">
        <v>371</v>
      </c>
      <c r="P45" s="3">
        <v>1199</v>
      </c>
      <c r="Q45" s="3">
        <v>178</v>
      </c>
      <c r="R45" s="3">
        <v>153</v>
      </c>
      <c r="S45" s="3">
        <v>2204</v>
      </c>
      <c r="T45" s="29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4.25">
      <c r="A46" s="3"/>
      <c r="B46" s="3"/>
      <c r="C46" s="3"/>
      <c r="D46" s="3"/>
      <c r="E46" s="29"/>
      <c r="F46" s="3"/>
      <c r="G46" s="3"/>
      <c r="H46" s="3"/>
      <c r="I46" s="3"/>
      <c r="J46" s="3"/>
      <c r="K46" s="3"/>
      <c r="L46" s="29"/>
      <c r="M46" s="10">
        <v>7.11</v>
      </c>
      <c r="N46" s="3">
        <v>17</v>
      </c>
      <c r="O46" s="3">
        <v>137</v>
      </c>
      <c r="P46" s="3">
        <v>46</v>
      </c>
      <c r="Q46" s="3">
        <v>290</v>
      </c>
      <c r="R46" s="3">
        <v>35</v>
      </c>
      <c r="S46" s="3">
        <v>525</v>
      </c>
      <c r="T46" s="29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4.25">
      <c r="A47" s="1" t="s">
        <v>148</v>
      </c>
      <c r="B47" s="3"/>
      <c r="C47" s="3"/>
      <c r="D47" s="3"/>
      <c r="E47" s="29"/>
      <c r="F47" s="3"/>
      <c r="G47" s="3"/>
      <c r="H47" s="3"/>
      <c r="I47" s="3"/>
      <c r="J47" s="3"/>
      <c r="K47" s="3"/>
      <c r="L47" s="29"/>
      <c r="M47" s="10">
        <v>8.11</v>
      </c>
      <c r="N47" s="3">
        <f>'2011 TOT'!C126</f>
        <v>227</v>
      </c>
      <c r="O47" s="3">
        <f>'2011 TOT'!C127</f>
        <v>120</v>
      </c>
      <c r="P47" s="3">
        <f>'2011 TOT'!C128</f>
        <v>335</v>
      </c>
      <c r="Q47" s="3">
        <f>'2011 TOT'!C129</f>
        <v>70</v>
      </c>
      <c r="R47" s="3">
        <f>'2011 TOT'!C130</f>
        <v>92</v>
      </c>
      <c r="S47" s="3">
        <f>SUM(N47:R47)</f>
        <v>844</v>
      </c>
      <c r="T47" s="29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4.25">
      <c r="A48" s="3"/>
      <c r="B48" s="3"/>
      <c r="C48" s="3"/>
      <c r="D48" s="3"/>
      <c r="E48" s="29"/>
      <c r="F48" s="3"/>
      <c r="G48" s="3"/>
      <c r="H48" s="3"/>
      <c r="I48" s="3"/>
      <c r="J48" s="3"/>
      <c r="K48" s="3"/>
      <c r="L48" s="29"/>
      <c r="M48" s="10">
        <v>9.11</v>
      </c>
      <c r="N48" s="3">
        <f>'2011 TOT'!C141</f>
        <v>4</v>
      </c>
      <c r="O48" s="3">
        <f>'2011 TOT'!C142</f>
        <v>46</v>
      </c>
      <c r="P48" s="3">
        <f>'2011 TOT'!C143</f>
        <v>10</v>
      </c>
      <c r="Q48" s="3">
        <f>'2011 TOT'!C144</f>
        <v>99</v>
      </c>
      <c r="R48" s="3">
        <f>'2011 TOT'!C145</f>
        <v>51</v>
      </c>
      <c r="S48" s="3">
        <f>SUM(N48:R48)</f>
        <v>210</v>
      </c>
      <c r="T48" s="29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4.25">
      <c r="A49" s="3"/>
      <c r="B49" s="6" t="s">
        <v>8</v>
      </c>
      <c r="C49" s="28" t="s">
        <v>153</v>
      </c>
      <c r="D49" s="6" t="s">
        <v>10</v>
      </c>
      <c r="E49" s="29"/>
      <c r="F49" s="3"/>
      <c r="G49" s="3"/>
      <c r="H49" s="3"/>
      <c r="I49" s="3"/>
      <c r="J49" s="3"/>
      <c r="K49" s="3"/>
      <c r="L49" s="29"/>
      <c r="M49" s="10">
        <v>10.11</v>
      </c>
      <c r="N49" s="3">
        <f>'2011 TOT'!C156</f>
        <v>16</v>
      </c>
      <c r="O49" s="3">
        <f>'2011 TOT'!C157</f>
        <v>85</v>
      </c>
      <c r="P49" s="3">
        <f>'2011 TOT'!C158</f>
        <v>258</v>
      </c>
      <c r="Q49" s="3">
        <f>'2011 TOT'!C159</f>
        <v>153</v>
      </c>
      <c r="R49" s="3">
        <f>'2011 TOT'!C160</f>
        <v>20</v>
      </c>
      <c r="S49" s="3">
        <f>SUM(N49:R49)</f>
        <v>532</v>
      </c>
      <c r="T49" s="29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4.25">
      <c r="A50" s="5">
        <v>2008</v>
      </c>
      <c r="B50" s="3">
        <f>'2008TOT'!AA12</f>
        <v>30847</v>
      </c>
      <c r="C50" s="4">
        <f>'2008TOT'!AB12*0.001</f>
        <v>2695858.1380000003</v>
      </c>
      <c r="D50" s="4">
        <f>C50/B50*1000</f>
        <v>87394.4998865368</v>
      </c>
      <c r="E50" s="29"/>
      <c r="F50" s="3"/>
      <c r="G50" s="3"/>
      <c r="H50" s="3"/>
      <c r="I50" s="3"/>
      <c r="J50" s="3"/>
      <c r="K50" s="3"/>
      <c r="L50" s="29"/>
      <c r="M50" s="10">
        <v>11.11</v>
      </c>
      <c r="N50" s="3">
        <f>'2011 TOT'!C171</f>
        <v>47</v>
      </c>
      <c r="O50" s="3">
        <f>'2011 TOT'!C172</f>
        <v>52</v>
      </c>
      <c r="P50" s="3">
        <f>'2011 TOT'!C173</f>
        <v>520</v>
      </c>
      <c r="Q50" s="3">
        <f>'2011 TOT'!C174</f>
        <v>85</v>
      </c>
      <c r="R50" s="3">
        <f>'2011 TOT'!C175</f>
        <v>34</v>
      </c>
      <c r="S50" s="3">
        <f>SUM(N50:R50)</f>
        <v>738</v>
      </c>
      <c r="T50" s="29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4.25">
      <c r="A51" s="5">
        <v>2009</v>
      </c>
      <c r="B51" s="3">
        <f>'2009 TOT'!AA12</f>
        <v>4488</v>
      </c>
      <c r="C51" s="4">
        <f>'2009 TOT'!AB12*0.001</f>
        <v>483063.322</v>
      </c>
      <c r="D51" s="4">
        <f>C51/B51*1000</f>
        <v>107634.43003565063</v>
      </c>
      <c r="E51" s="29"/>
      <c r="F51" s="3"/>
      <c r="G51" s="3"/>
      <c r="H51" s="3"/>
      <c r="I51" s="3"/>
      <c r="J51" s="3"/>
      <c r="K51" s="3"/>
      <c r="L51" s="29"/>
      <c r="M51" s="10">
        <v>12.11</v>
      </c>
      <c r="N51" s="3">
        <f>'2011 TOT'!C186</f>
        <v>92</v>
      </c>
      <c r="O51" s="3">
        <f>'2011 TOT'!C187</f>
        <v>167</v>
      </c>
      <c r="P51" s="3">
        <f>'2011 TOT'!C188</f>
        <v>21</v>
      </c>
      <c r="Q51" s="3">
        <f>'2011 TOT'!C189</f>
        <v>658</v>
      </c>
      <c r="R51" s="3">
        <f>'2011 TOT'!C190</f>
        <v>33</v>
      </c>
      <c r="S51" s="3">
        <f>SUM(N51:R51)</f>
        <v>971</v>
      </c>
      <c r="T51" s="29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4.25">
      <c r="A52" s="5">
        <v>2010</v>
      </c>
      <c r="B52" s="3">
        <f>'2010 TOT'!AA12</f>
        <v>5010</v>
      </c>
      <c r="C52" s="4">
        <f>'2010 TOT'!AB12*0.001</f>
        <v>580900.201</v>
      </c>
      <c r="D52" s="4">
        <f>C52/B52*1000</f>
        <v>115948.14391217566</v>
      </c>
      <c r="E52" s="29"/>
      <c r="F52" s="3"/>
      <c r="G52" s="3"/>
      <c r="H52" s="3"/>
      <c r="I52" s="3"/>
      <c r="J52" s="3"/>
      <c r="K52" s="3"/>
      <c r="L52" s="29"/>
      <c r="M52" s="3"/>
      <c r="N52" s="3"/>
      <c r="O52" s="3"/>
      <c r="P52" s="3"/>
      <c r="Q52" s="3"/>
      <c r="R52" s="3"/>
      <c r="S52" s="9"/>
      <c r="T52" s="29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4.25">
      <c r="A53" s="5">
        <v>2011</v>
      </c>
      <c r="B53" s="3">
        <f>'2011 TOT'!AA12</f>
        <v>7332</v>
      </c>
      <c r="C53" s="4">
        <f>'2011 TOT'!AB12*0.001</f>
        <v>671601.954</v>
      </c>
      <c r="D53" s="4">
        <f>C53/B53*1000</f>
        <v>91598.73895253683</v>
      </c>
      <c r="E53" s="29"/>
      <c r="F53" s="3"/>
      <c r="G53" s="3"/>
      <c r="H53" s="3"/>
      <c r="I53" s="3"/>
      <c r="J53" s="3"/>
      <c r="K53" s="3"/>
      <c r="L53" s="29"/>
      <c r="M53" s="3"/>
      <c r="N53" s="3"/>
      <c r="O53" s="3"/>
      <c r="P53" s="3"/>
      <c r="Q53" s="3"/>
      <c r="R53" s="3"/>
      <c r="S53" s="3"/>
      <c r="T53" s="29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4.25">
      <c r="A54" s="3"/>
      <c r="B54" s="3"/>
      <c r="C54" s="3"/>
      <c r="D54" s="3"/>
      <c r="E54" s="29"/>
      <c r="F54" s="3"/>
      <c r="G54" s="3"/>
      <c r="H54" s="3"/>
      <c r="I54" s="3"/>
      <c r="J54" s="3"/>
      <c r="K54" s="3"/>
      <c r="L54" s="29"/>
      <c r="M54" s="3"/>
      <c r="N54" s="5" t="s">
        <v>2</v>
      </c>
      <c r="O54" s="5" t="s">
        <v>3</v>
      </c>
      <c r="P54" s="5" t="s">
        <v>4</v>
      </c>
      <c r="Q54" s="5" t="s">
        <v>5</v>
      </c>
      <c r="R54" s="5" t="s">
        <v>6</v>
      </c>
      <c r="S54" s="5" t="s">
        <v>7</v>
      </c>
      <c r="T54" s="29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2:38" ht="14.25">
      <c r="B55" s="3"/>
      <c r="C55" s="3"/>
      <c r="D55" s="3"/>
      <c r="E55" s="29"/>
      <c r="F55" s="3"/>
      <c r="G55" s="3"/>
      <c r="H55" s="3"/>
      <c r="I55" s="3"/>
      <c r="J55" s="3"/>
      <c r="K55" s="3"/>
      <c r="L55" s="29"/>
      <c r="M55" s="3">
        <v>2008</v>
      </c>
      <c r="N55" s="9">
        <f aca="true" t="shared" si="1" ref="N55:S55">SUM(N4:N15)</f>
        <v>2128</v>
      </c>
      <c r="O55" s="9">
        <f t="shared" si="1"/>
        <v>12357</v>
      </c>
      <c r="P55" s="9">
        <f t="shared" si="1"/>
        <v>9700</v>
      </c>
      <c r="Q55" s="9">
        <f t="shared" si="1"/>
        <v>7730</v>
      </c>
      <c r="R55" s="9">
        <f t="shared" si="1"/>
        <v>1255</v>
      </c>
      <c r="S55" s="9">
        <f t="shared" si="1"/>
        <v>33170</v>
      </c>
      <c r="T55" s="29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4.25">
      <c r="A56" t="s">
        <v>154</v>
      </c>
      <c r="B56" s="3">
        <v>2</v>
      </c>
      <c r="C56" s="3">
        <v>3</v>
      </c>
      <c r="D56" s="3" t="s">
        <v>155</v>
      </c>
      <c r="E56" s="29"/>
      <c r="F56" s="3"/>
      <c r="G56" s="3"/>
      <c r="H56" s="3"/>
      <c r="I56" s="3"/>
      <c r="J56" s="3"/>
      <c r="K56" s="3"/>
      <c r="L56" s="29"/>
      <c r="M56" s="3">
        <v>2009</v>
      </c>
      <c r="N56" s="3">
        <f aca="true" t="shared" si="2" ref="N56:S56">SUM(N16:N27)</f>
        <v>1543</v>
      </c>
      <c r="O56" s="3">
        <f t="shared" si="2"/>
        <v>1003</v>
      </c>
      <c r="P56" s="3">
        <f t="shared" si="2"/>
        <v>1363</v>
      </c>
      <c r="Q56" s="3">
        <f t="shared" si="2"/>
        <v>1474</v>
      </c>
      <c r="R56" s="3">
        <f t="shared" si="2"/>
        <v>570</v>
      </c>
      <c r="S56" s="3">
        <f t="shared" si="2"/>
        <v>5953</v>
      </c>
      <c r="T56" s="29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4.25">
      <c r="A57" s="31">
        <f>SUM(B23/$B13)</f>
        <v>0.014449588629058418</v>
      </c>
      <c r="B57" s="31">
        <f>SUM(B32/$B13)</f>
        <v>0.042994898410545254</v>
      </c>
      <c r="C57" s="31">
        <f>SUM(B41/$B13)</f>
        <v>0.03290967532659019</v>
      </c>
      <c r="D57" s="31">
        <f>SUM(B50/$B13)</f>
        <v>0.9096458376338061</v>
      </c>
      <c r="E57" s="29"/>
      <c r="F57" s="3"/>
      <c r="G57" s="3"/>
      <c r="H57" s="3"/>
      <c r="I57" s="3"/>
      <c r="J57" s="3"/>
      <c r="K57" s="3"/>
      <c r="L57" s="29"/>
      <c r="M57" s="3">
        <v>2010</v>
      </c>
      <c r="N57" s="3">
        <f aca="true" t="shared" si="3" ref="N57:S57">SUM(N28:N39)</f>
        <v>1064</v>
      </c>
      <c r="O57" s="3">
        <f t="shared" si="3"/>
        <v>2093</v>
      </c>
      <c r="P57" s="3">
        <f t="shared" si="3"/>
        <v>903</v>
      </c>
      <c r="Q57" s="3">
        <f t="shared" si="3"/>
        <v>2358</v>
      </c>
      <c r="R57" s="3">
        <f t="shared" si="3"/>
        <v>508</v>
      </c>
      <c r="S57" s="3">
        <f t="shared" si="3"/>
        <v>6926</v>
      </c>
      <c r="T57" s="29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4.25">
      <c r="A58" s="31">
        <f>B24/$B14</f>
        <v>0.052171041769853065</v>
      </c>
      <c r="B58" s="31">
        <f>B33/$B14</f>
        <v>0.12415387155357438</v>
      </c>
      <c r="C58" s="31">
        <f>B42/$B14</f>
        <v>0.08271421495789995</v>
      </c>
      <c r="D58" s="31">
        <f>B51/$B14</f>
        <v>0.7409608717186726</v>
      </c>
      <c r="E58" s="29"/>
      <c r="F58" s="3"/>
      <c r="G58" s="3"/>
      <c r="H58" s="3"/>
      <c r="I58" s="3"/>
      <c r="J58" s="3"/>
      <c r="K58" s="3"/>
      <c r="L58" s="29"/>
      <c r="M58" s="3">
        <v>2011</v>
      </c>
      <c r="N58" s="3">
        <f aca="true" t="shared" si="4" ref="N58:S58">SUM(N40:N51)</f>
        <v>1116</v>
      </c>
      <c r="O58" s="3">
        <f t="shared" si="4"/>
        <v>1522</v>
      </c>
      <c r="P58" s="3">
        <f t="shared" si="4"/>
        <v>2535</v>
      </c>
      <c r="Q58" s="3">
        <f t="shared" si="4"/>
        <v>3182</v>
      </c>
      <c r="R58" s="3">
        <f t="shared" si="4"/>
        <v>581</v>
      </c>
      <c r="S58" s="3">
        <f t="shared" si="4"/>
        <v>8936</v>
      </c>
      <c r="T58" s="29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4.25">
      <c r="A59" s="31">
        <f>B25/$B15</f>
        <v>0.04831276943659878</v>
      </c>
      <c r="B59" s="31">
        <f>B34/$B15</f>
        <v>0.15103314999256726</v>
      </c>
      <c r="C59" s="31">
        <f>B43/$B15</f>
        <v>0.05589415787126505</v>
      </c>
      <c r="D59" s="31">
        <f>B52/$B15</f>
        <v>0.7447599226995689</v>
      </c>
      <c r="E59" s="29"/>
      <c r="F59" s="3"/>
      <c r="G59" s="3"/>
      <c r="H59" s="3"/>
      <c r="I59" s="3"/>
      <c r="J59" s="3"/>
      <c r="K59" s="3"/>
      <c r="L59" s="29"/>
      <c r="M59" s="3"/>
      <c r="N59" s="3"/>
      <c r="O59" s="3"/>
      <c r="P59" s="3"/>
      <c r="Q59" s="3"/>
      <c r="R59" s="3"/>
      <c r="S59" s="3"/>
      <c r="T59" s="29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4.25">
      <c r="A60" s="31">
        <f>B26/$B16</f>
        <v>0.02954341987466428</v>
      </c>
      <c r="B60" s="31">
        <f>B35/$B16</f>
        <v>0.10787824529991047</v>
      </c>
      <c r="C60" s="31">
        <f>B44/$B16</f>
        <v>0.04207699194270367</v>
      </c>
      <c r="D60" s="31">
        <f>B53/$B16</f>
        <v>0.8205013428827216</v>
      </c>
      <c r="E60" s="29"/>
      <c r="F60" s="3"/>
      <c r="G60" s="3"/>
      <c r="H60" s="3"/>
      <c r="I60" s="3"/>
      <c r="J60" s="3"/>
      <c r="K60" s="3"/>
      <c r="L60" s="29"/>
      <c r="M60" s="3"/>
      <c r="N60" s="3"/>
      <c r="O60" s="3"/>
      <c r="P60" s="3"/>
      <c r="Q60" s="3"/>
      <c r="R60" s="3"/>
      <c r="S60" s="3"/>
      <c r="T60" s="29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4.25">
      <c r="A61" s="31"/>
      <c r="B61" s="3"/>
      <c r="C61" s="3"/>
      <c r="D61" s="3"/>
      <c r="E61" s="29"/>
      <c r="F61" s="3"/>
      <c r="G61" s="3"/>
      <c r="H61" s="3"/>
      <c r="I61" s="3"/>
      <c r="J61" s="3"/>
      <c r="K61" s="3"/>
      <c r="L61" s="29"/>
      <c r="M61" s="3"/>
      <c r="N61" s="3"/>
      <c r="O61" s="3"/>
      <c r="P61" s="3"/>
      <c r="Q61" s="3"/>
      <c r="R61" s="3"/>
      <c r="S61" s="3"/>
      <c r="T61" s="29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4.25">
      <c r="A62" s="3"/>
      <c r="B62" s="3"/>
      <c r="C62" s="3"/>
      <c r="D62" s="3"/>
      <c r="E62" s="29"/>
      <c r="F62" s="3"/>
      <c r="G62" s="3"/>
      <c r="H62" s="3"/>
      <c r="I62" s="3"/>
      <c r="J62" s="3"/>
      <c r="K62" s="3"/>
      <c r="L62" s="29"/>
      <c r="M62" s="3"/>
      <c r="N62" s="3"/>
      <c r="O62" s="3"/>
      <c r="P62" s="3"/>
      <c r="Q62" s="3"/>
      <c r="R62" s="3"/>
      <c r="S62" s="3"/>
      <c r="T62" s="29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4.25">
      <c r="A63" s="3"/>
      <c r="B63" s="3"/>
      <c r="C63" s="3"/>
      <c r="D63" s="3"/>
      <c r="E63" s="29"/>
      <c r="F63" s="3"/>
      <c r="G63" s="3"/>
      <c r="H63" s="3"/>
      <c r="I63" s="3"/>
      <c r="J63" s="3"/>
      <c r="K63" s="3"/>
      <c r="L63" s="29"/>
      <c r="M63" s="3"/>
      <c r="N63" s="3"/>
      <c r="O63" s="3"/>
      <c r="P63" s="3"/>
      <c r="Q63" s="3"/>
      <c r="R63" s="3"/>
      <c r="S63" s="3"/>
      <c r="T63" s="29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4.25">
      <c r="A64" s="3"/>
      <c r="B64" s="3"/>
      <c r="C64" s="3"/>
      <c r="D64" s="3"/>
      <c r="E64" s="29"/>
      <c r="F64" s="3"/>
      <c r="G64" s="3"/>
      <c r="H64" s="3"/>
      <c r="I64" s="3"/>
      <c r="J64" s="3"/>
      <c r="K64" s="3"/>
      <c r="L64" s="29"/>
      <c r="M64" s="3"/>
      <c r="N64" s="3"/>
      <c r="O64" s="3"/>
      <c r="P64" s="3"/>
      <c r="Q64" s="3"/>
      <c r="R64" s="3"/>
      <c r="S64" s="3"/>
      <c r="T64" s="29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4.25">
      <c r="A65" s="3"/>
      <c r="B65" s="3"/>
      <c r="C65" s="3"/>
      <c r="D65" s="3"/>
      <c r="E65" s="29"/>
      <c r="F65" s="3"/>
      <c r="G65" s="3"/>
      <c r="H65" s="3"/>
      <c r="I65" s="3"/>
      <c r="J65" s="3"/>
      <c r="K65" s="3"/>
      <c r="L65" s="29"/>
      <c r="M65" s="3"/>
      <c r="N65" s="3"/>
      <c r="O65" s="3"/>
      <c r="P65" s="3"/>
      <c r="Q65" s="3"/>
      <c r="R65" s="3"/>
      <c r="S65" s="3"/>
      <c r="T65" s="29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4.25">
      <c r="A66" s="3"/>
      <c r="B66" s="3"/>
      <c r="C66" s="3"/>
      <c r="D66" s="3"/>
      <c r="E66" s="29"/>
      <c r="F66" s="3"/>
      <c r="G66" s="3"/>
      <c r="H66" s="3"/>
      <c r="I66" s="3"/>
      <c r="J66" s="3"/>
      <c r="K66" s="3"/>
      <c r="L66" s="29"/>
      <c r="M66" s="3"/>
      <c r="N66" s="3"/>
      <c r="O66" s="3"/>
      <c r="P66" s="3"/>
      <c r="Q66" s="3"/>
      <c r="R66" s="3"/>
      <c r="S66" s="3"/>
      <c r="T66" s="29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4.25">
      <c r="A67" s="3"/>
      <c r="B67" s="3"/>
      <c r="C67" s="3"/>
      <c r="D67" s="3"/>
      <c r="E67" s="29"/>
      <c r="F67" s="3"/>
      <c r="G67" s="3"/>
      <c r="H67" s="3"/>
      <c r="I67" s="3"/>
      <c r="J67" s="3"/>
      <c r="K67" s="3"/>
      <c r="L67" s="29"/>
      <c r="M67" s="3"/>
      <c r="N67" s="3"/>
      <c r="O67" s="3"/>
      <c r="P67" s="3"/>
      <c r="Q67" s="3"/>
      <c r="R67" s="3"/>
      <c r="S67" s="3"/>
      <c r="T67" s="29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4.25">
      <c r="A68" s="3"/>
      <c r="B68" s="3"/>
      <c r="C68" s="3"/>
      <c r="D68" s="3"/>
      <c r="E68" s="29"/>
      <c r="F68" s="3"/>
      <c r="G68" s="3"/>
      <c r="H68" s="3"/>
      <c r="I68" s="3"/>
      <c r="J68" s="3"/>
      <c r="K68" s="3"/>
      <c r="L68" s="29"/>
      <c r="M68" s="3"/>
      <c r="N68" s="3"/>
      <c r="O68" s="3"/>
      <c r="P68" s="3"/>
      <c r="Q68" s="3"/>
      <c r="R68" s="3"/>
      <c r="S68" s="3"/>
      <c r="T68" s="29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4.25">
      <c r="A69" s="3"/>
      <c r="B69" s="3"/>
      <c r="C69" s="3"/>
      <c r="D69" s="3"/>
      <c r="E69" s="29"/>
      <c r="F69" s="3"/>
      <c r="G69" s="3"/>
      <c r="H69" s="3"/>
      <c r="I69" s="3"/>
      <c r="J69" s="3"/>
      <c r="K69" s="3"/>
      <c r="L69" s="29"/>
      <c r="M69" s="3"/>
      <c r="N69" s="3"/>
      <c r="O69" s="3"/>
      <c r="P69" s="3"/>
      <c r="Q69" s="3"/>
      <c r="R69" s="3"/>
      <c r="S69" s="3"/>
      <c r="T69" s="29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4.25">
      <c r="A70" s="3"/>
      <c r="B70" s="3"/>
      <c r="C70" s="3"/>
      <c r="D70" s="3"/>
      <c r="E70" s="29"/>
      <c r="F70" s="3"/>
      <c r="G70" s="3"/>
      <c r="H70" s="3"/>
      <c r="I70" s="3"/>
      <c r="J70" s="3"/>
      <c r="K70" s="3"/>
      <c r="L70" s="29"/>
      <c r="M70" s="3"/>
      <c r="N70" s="3"/>
      <c r="O70" s="3"/>
      <c r="P70" s="3"/>
      <c r="Q70" s="3"/>
      <c r="R70" s="3"/>
      <c r="S70" s="3"/>
      <c r="T70" s="29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4.25">
      <c r="A71" s="3"/>
      <c r="B71" s="3"/>
      <c r="C71" s="3"/>
      <c r="D71" s="3"/>
      <c r="E71" s="29"/>
      <c r="F71" s="3"/>
      <c r="G71" s="3"/>
      <c r="H71" s="3"/>
      <c r="I71" s="3"/>
      <c r="J71" s="3"/>
      <c r="K71" s="3"/>
      <c r="L71" s="29"/>
      <c r="M71" s="3"/>
      <c r="N71" s="3"/>
      <c r="O71" s="3"/>
      <c r="P71" s="3"/>
      <c r="Q71" s="3"/>
      <c r="R71" s="3"/>
      <c r="S71" s="3"/>
      <c r="T71" s="29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4.25">
      <c r="A72" s="3"/>
      <c r="B72" s="3"/>
      <c r="C72" s="3"/>
      <c r="D72" s="3"/>
      <c r="E72" s="29"/>
      <c r="F72" s="3"/>
      <c r="G72" s="3"/>
      <c r="H72" s="3"/>
      <c r="I72" s="3"/>
      <c r="J72" s="3"/>
      <c r="K72" s="3"/>
      <c r="L72" s="29"/>
      <c r="M72" s="3"/>
      <c r="N72" s="3"/>
      <c r="O72" s="3"/>
      <c r="P72" s="3"/>
      <c r="Q72" s="3"/>
      <c r="R72" s="3"/>
      <c r="S72" s="3"/>
      <c r="T72" s="29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4.25">
      <c r="A73" s="3"/>
      <c r="B73" s="3"/>
      <c r="C73" s="3"/>
      <c r="D73" s="3"/>
      <c r="E73" s="29"/>
      <c r="F73" s="3"/>
      <c r="G73" s="3"/>
      <c r="H73" s="3"/>
      <c r="I73" s="3"/>
      <c r="J73" s="3"/>
      <c r="K73" s="3"/>
      <c r="L73" s="29"/>
      <c r="M73" s="3"/>
      <c r="N73" s="3"/>
      <c r="O73" s="3"/>
      <c r="P73" s="3"/>
      <c r="Q73" s="3"/>
      <c r="R73" s="3"/>
      <c r="S73" s="3"/>
      <c r="T73" s="29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4.25">
      <c r="A74" s="3"/>
      <c r="B74" s="3"/>
      <c r="C74" s="3"/>
      <c r="D74" s="3"/>
      <c r="E74" s="29"/>
      <c r="F74" s="3"/>
      <c r="G74" s="3"/>
      <c r="H74" s="3"/>
      <c r="I74" s="3"/>
      <c r="J74" s="3"/>
      <c r="K74" s="3"/>
      <c r="L74" s="29"/>
      <c r="M74" s="3"/>
      <c r="N74" s="3"/>
      <c r="O74" s="3"/>
      <c r="P74" s="3"/>
      <c r="Q74" s="3"/>
      <c r="R74" s="3"/>
      <c r="S74" s="3"/>
      <c r="T74" s="29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4.25">
      <c r="A75" s="3"/>
      <c r="B75" s="3"/>
      <c r="C75" s="3"/>
      <c r="D75" s="3"/>
      <c r="E75" s="29"/>
      <c r="F75" s="3"/>
      <c r="G75" s="3"/>
      <c r="H75" s="3"/>
      <c r="I75" s="3"/>
      <c r="J75" s="3"/>
      <c r="K75" s="3"/>
      <c r="L75" s="29"/>
      <c r="M75" s="3"/>
      <c r="N75" s="3"/>
      <c r="O75" s="3"/>
      <c r="P75" s="3"/>
      <c r="Q75" s="3"/>
      <c r="R75" s="3"/>
      <c r="S75" s="3"/>
      <c r="T75" s="29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4.25">
      <c r="A76" s="3"/>
      <c r="B76" s="3"/>
      <c r="C76" s="3"/>
      <c r="D76" s="3"/>
      <c r="E76" s="29"/>
      <c r="F76" s="3"/>
      <c r="G76" s="3"/>
      <c r="H76" s="3"/>
      <c r="I76" s="3"/>
      <c r="J76" s="3"/>
      <c r="K76" s="3"/>
      <c r="L76" s="29"/>
      <c r="M76" s="3"/>
      <c r="N76" s="3"/>
      <c r="O76" s="3"/>
      <c r="P76" s="3"/>
      <c r="Q76" s="3"/>
      <c r="R76" s="3"/>
      <c r="S76" s="3"/>
      <c r="T76" s="29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4.25">
      <c r="A77" s="3"/>
      <c r="B77" s="3"/>
      <c r="C77" s="3"/>
      <c r="D77" s="3"/>
      <c r="E77" s="29"/>
      <c r="F77" s="3"/>
      <c r="G77" s="3"/>
      <c r="H77" s="3"/>
      <c r="I77" s="3"/>
      <c r="J77" s="3"/>
      <c r="K77" s="3"/>
      <c r="L77" s="29"/>
      <c r="M77" s="3"/>
      <c r="N77" s="3"/>
      <c r="O77" s="3"/>
      <c r="P77" s="3"/>
      <c r="Q77" s="3"/>
      <c r="R77" s="3"/>
      <c r="S77" s="3"/>
      <c r="T77" s="29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4.25">
      <c r="A78" s="3"/>
      <c r="B78" s="3"/>
      <c r="C78" s="3"/>
      <c r="D78" s="3"/>
      <c r="E78" s="29"/>
      <c r="F78" s="3"/>
      <c r="G78" s="3"/>
      <c r="H78" s="3"/>
      <c r="I78" s="3"/>
      <c r="J78" s="3"/>
      <c r="K78" s="3"/>
      <c r="L78" s="29"/>
      <c r="M78" s="3"/>
      <c r="N78" s="3"/>
      <c r="O78" s="3"/>
      <c r="P78" s="3"/>
      <c r="Q78" s="3"/>
      <c r="R78" s="3"/>
      <c r="S78" s="3"/>
      <c r="T78" s="29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4.25">
      <c r="A79" s="3"/>
      <c r="B79" s="3"/>
      <c r="C79" s="3"/>
      <c r="D79" s="3"/>
      <c r="E79" s="29"/>
      <c r="F79" s="3"/>
      <c r="G79" s="3"/>
      <c r="H79" s="3"/>
      <c r="I79" s="3"/>
      <c r="J79" s="3"/>
      <c r="K79" s="3"/>
      <c r="L79" s="29"/>
      <c r="M79" s="3"/>
      <c r="N79" s="3"/>
      <c r="O79" s="3"/>
      <c r="P79" s="3"/>
      <c r="Q79" s="3"/>
      <c r="R79" s="3"/>
      <c r="S79" s="3"/>
      <c r="T79" s="29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4.25">
      <c r="A80" s="3"/>
      <c r="B80" s="3"/>
      <c r="C80" s="3"/>
      <c r="D80" s="3"/>
      <c r="E80" s="29"/>
      <c r="F80" s="3"/>
      <c r="G80" s="3"/>
      <c r="H80" s="3"/>
      <c r="I80" s="3"/>
      <c r="J80" s="3"/>
      <c r="K80" s="3"/>
      <c r="L80" s="29"/>
      <c r="M80" s="3"/>
      <c r="N80" s="3"/>
      <c r="O80" s="3"/>
      <c r="P80" s="3"/>
      <c r="Q80" s="3"/>
      <c r="R80" s="3"/>
      <c r="S80" s="3"/>
      <c r="T80" s="29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4.25">
      <c r="A81" s="3"/>
      <c r="B81" s="3"/>
      <c r="C81" s="3"/>
      <c r="D81" s="3"/>
      <c r="E81" s="29"/>
      <c r="F81" s="3"/>
      <c r="G81" s="3"/>
      <c r="H81" s="3"/>
      <c r="I81" s="3"/>
      <c r="J81" s="3"/>
      <c r="K81" s="3"/>
      <c r="L81" s="29"/>
      <c r="M81" s="3"/>
      <c r="N81" s="3"/>
      <c r="O81" s="3"/>
      <c r="P81" s="3"/>
      <c r="Q81" s="3"/>
      <c r="R81" s="3"/>
      <c r="S81" s="3"/>
      <c r="T81" s="29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4.25">
      <c r="A82" s="3"/>
      <c r="B82" s="3"/>
      <c r="C82" s="3"/>
      <c r="D82" s="3"/>
      <c r="E82" s="29"/>
      <c r="F82" s="3"/>
      <c r="G82" s="3"/>
      <c r="H82" s="3"/>
      <c r="I82" s="3"/>
      <c r="J82" s="3"/>
      <c r="K82" s="3"/>
      <c r="L82" s="29"/>
      <c r="M82" s="3"/>
      <c r="N82" s="3"/>
      <c r="O82" s="3"/>
      <c r="P82" s="3"/>
      <c r="Q82" s="3"/>
      <c r="R82" s="3"/>
      <c r="S82" s="3"/>
      <c r="T82" s="29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4.25">
      <c r="A83" s="3"/>
      <c r="B83" s="3"/>
      <c r="C83" s="3"/>
      <c r="D83" s="3"/>
      <c r="E83" s="29"/>
      <c r="G83" s="33" t="s">
        <v>10</v>
      </c>
      <c r="H83" s="33"/>
      <c r="I83" s="33"/>
      <c r="J83" s="33"/>
      <c r="K83" s="3"/>
      <c r="L83" s="29"/>
      <c r="M83" s="3"/>
      <c r="N83" s="3"/>
      <c r="O83" s="3"/>
      <c r="P83" s="3"/>
      <c r="Q83" s="3"/>
      <c r="R83" s="3"/>
      <c r="S83" s="3"/>
      <c r="T83" s="29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4.25">
      <c r="A84" s="3"/>
      <c r="B84" s="3"/>
      <c r="C84" s="3"/>
      <c r="D84" s="3"/>
      <c r="E84" s="29"/>
      <c r="G84">
        <v>2008</v>
      </c>
      <c r="H84">
        <v>2009</v>
      </c>
      <c r="I84">
        <v>2010</v>
      </c>
      <c r="J84">
        <v>2011</v>
      </c>
      <c r="K84" s="3"/>
      <c r="L84" s="29"/>
      <c r="M84" s="3"/>
      <c r="N84" s="3"/>
      <c r="O84" s="3"/>
      <c r="P84" s="3"/>
      <c r="Q84" s="3"/>
      <c r="R84" s="3"/>
      <c r="S84" s="3"/>
      <c r="T84" s="29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ht="14.25">
      <c r="A85" s="3"/>
      <c r="B85" s="3"/>
      <c r="C85" s="3"/>
      <c r="D85" s="3"/>
      <c r="E85" s="29"/>
      <c r="F85" t="s">
        <v>149</v>
      </c>
      <c r="G85" s="4">
        <v>214407.36530612243</v>
      </c>
      <c r="H85" s="4">
        <v>224136.11392405065</v>
      </c>
      <c r="I85" s="4">
        <v>216210.51692307694</v>
      </c>
      <c r="J85" s="4">
        <v>215041.6590909091</v>
      </c>
      <c r="K85" s="3"/>
      <c r="L85" s="29"/>
      <c r="M85" s="3"/>
      <c r="N85" s="3"/>
      <c r="O85" s="3"/>
      <c r="P85" s="3"/>
      <c r="Q85" s="3"/>
      <c r="R85" s="3"/>
      <c r="S85" s="3"/>
      <c r="T85" s="29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ht="14.25">
      <c r="A86" s="3"/>
      <c r="B86" s="3"/>
      <c r="C86" s="3"/>
      <c r="D86" s="3"/>
      <c r="E86" s="29"/>
      <c r="F86" t="s">
        <v>150</v>
      </c>
      <c r="G86" s="4">
        <v>102295.11385459534</v>
      </c>
      <c r="H86" s="4">
        <v>111259.41223404257</v>
      </c>
      <c r="I86" s="4">
        <v>106636.13484251969</v>
      </c>
      <c r="J86" s="4">
        <v>109114.44605809129</v>
      </c>
      <c r="K86" s="3"/>
      <c r="L86" s="29"/>
      <c r="M86" s="3"/>
      <c r="N86" s="3"/>
      <c r="O86" s="3"/>
      <c r="P86" s="3"/>
      <c r="Q86" s="3"/>
      <c r="R86" s="3"/>
      <c r="S86" s="3"/>
      <c r="T86" s="29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ht="14.25">
      <c r="A87" s="3"/>
      <c r="B87" s="3"/>
      <c r="C87" s="3"/>
      <c r="D87" s="3"/>
      <c r="E87" s="29"/>
      <c r="F87" t="s">
        <v>151</v>
      </c>
      <c r="G87" s="4">
        <v>97856.26164874551</v>
      </c>
      <c r="H87" s="4">
        <v>105829.79241516966</v>
      </c>
      <c r="I87" s="4">
        <v>109269.82978723405</v>
      </c>
      <c r="J87" s="4">
        <v>92701.34840425533</v>
      </c>
      <c r="K87" s="3"/>
      <c r="L87" s="29"/>
      <c r="M87" s="3"/>
      <c r="N87" s="3"/>
      <c r="O87" s="3"/>
      <c r="P87" s="3"/>
      <c r="Q87" s="3"/>
      <c r="R87" s="3"/>
      <c r="S87" s="3"/>
      <c r="T87" s="29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ht="14.25">
      <c r="A88" s="3"/>
      <c r="B88" s="3"/>
      <c r="C88" s="3"/>
      <c r="D88" s="3"/>
      <c r="E88" s="29"/>
      <c r="F88" t="s">
        <v>152</v>
      </c>
      <c r="G88" s="4">
        <v>87394.4998865368</v>
      </c>
      <c r="H88" s="4">
        <v>107634.43003565063</v>
      </c>
      <c r="I88" s="4">
        <v>115948.14391217566</v>
      </c>
      <c r="J88" s="4">
        <v>91598.73895253683</v>
      </c>
      <c r="K88" s="3"/>
      <c r="L88" s="29"/>
      <c r="M88" s="3"/>
      <c r="N88" s="3"/>
      <c r="O88" s="3"/>
      <c r="P88" s="3"/>
      <c r="Q88" s="3"/>
      <c r="R88" s="3"/>
      <c r="S88" s="3"/>
      <c r="T88" s="29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ht="14.25">
      <c r="A89" s="3"/>
      <c r="B89" s="3"/>
      <c r="C89" s="3"/>
      <c r="D89" s="3"/>
      <c r="E89" s="29"/>
      <c r="F89" s="3"/>
      <c r="G89" s="3"/>
      <c r="H89" s="3"/>
      <c r="I89" s="3"/>
      <c r="J89" s="3"/>
      <c r="K89" s="3"/>
      <c r="L89" s="29"/>
      <c r="M89" s="3"/>
      <c r="N89" s="3"/>
      <c r="O89" s="3"/>
      <c r="P89" s="3"/>
      <c r="Q89" s="3"/>
      <c r="R89" s="3"/>
      <c r="S89" s="3"/>
      <c r="T89" s="29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ht="14.25">
      <c r="A90" s="3"/>
      <c r="B90" s="3"/>
      <c r="C90" s="3"/>
      <c r="D90" s="3"/>
      <c r="E90" s="29"/>
      <c r="F90" s="3"/>
      <c r="G90" s="3"/>
      <c r="H90" s="3"/>
      <c r="I90" s="3"/>
      <c r="J90" s="3"/>
      <c r="K90" s="3"/>
      <c r="L90" s="29"/>
      <c r="M90" s="3"/>
      <c r="N90" s="3"/>
      <c r="O90" s="3"/>
      <c r="P90" s="3"/>
      <c r="Q90" s="3"/>
      <c r="R90" s="3"/>
      <c r="S90" s="3"/>
      <c r="T90" s="29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ht="14.25">
      <c r="A91" s="3"/>
      <c r="B91" s="3"/>
      <c r="C91" s="3"/>
      <c r="D91" s="3"/>
      <c r="E91" s="29"/>
      <c r="F91" s="3"/>
      <c r="G91" s="3"/>
      <c r="H91" s="3"/>
      <c r="I91" s="3"/>
      <c r="J91" s="3"/>
      <c r="K91" s="3"/>
      <c r="L91" s="29"/>
      <c r="M91" s="3"/>
      <c r="N91" s="3"/>
      <c r="O91" s="3"/>
      <c r="P91" s="3"/>
      <c r="Q91" s="3"/>
      <c r="R91" s="3"/>
      <c r="S91" s="3"/>
      <c r="T91" s="29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ht="14.25">
      <c r="A92" s="3"/>
      <c r="B92" s="3"/>
      <c r="C92" s="3"/>
      <c r="D92" s="3"/>
      <c r="E92" s="29"/>
      <c r="F92" s="3"/>
      <c r="G92" s="3"/>
      <c r="H92" s="3"/>
      <c r="I92" s="3"/>
      <c r="J92" s="3"/>
      <c r="K92" s="3"/>
      <c r="L92" s="29"/>
      <c r="M92" s="3"/>
      <c r="N92" s="3"/>
      <c r="O92" s="3"/>
      <c r="P92" s="3"/>
      <c r="Q92" s="3"/>
      <c r="R92" s="3"/>
      <c r="S92" s="3"/>
      <c r="T92" s="29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ht="14.25">
      <c r="A93" s="3"/>
      <c r="B93" s="3"/>
      <c r="C93" s="3"/>
      <c r="D93" s="3"/>
      <c r="E93" s="29"/>
      <c r="F93" s="3"/>
      <c r="G93" s="3"/>
      <c r="H93" s="3"/>
      <c r="I93" s="3"/>
      <c r="J93" s="3"/>
      <c r="K93" s="3"/>
      <c r="L93" s="29"/>
      <c r="M93" s="3"/>
      <c r="N93" s="3"/>
      <c r="O93" s="3"/>
      <c r="P93" s="3"/>
      <c r="Q93" s="3"/>
      <c r="R93" s="3"/>
      <c r="S93" s="3"/>
      <c r="T93" s="29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ht="14.25">
      <c r="A94" s="3"/>
      <c r="B94" s="3"/>
      <c r="C94" s="3"/>
      <c r="D94" s="3"/>
      <c r="E94" s="29"/>
      <c r="F94" s="3"/>
      <c r="G94" s="3"/>
      <c r="H94" s="3"/>
      <c r="I94" s="3"/>
      <c r="J94" s="3"/>
      <c r="K94" s="3"/>
      <c r="L94" s="29"/>
      <c r="M94" s="3"/>
      <c r="N94" s="3"/>
      <c r="O94" s="3"/>
      <c r="P94" s="3"/>
      <c r="Q94" s="3"/>
      <c r="R94" s="3"/>
      <c r="S94" s="3"/>
      <c r="T94" s="29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ht="14.25">
      <c r="A95" s="3"/>
      <c r="B95" s="3"/>
      <c r="C95" s="3"/>
      <c r="D95" s="3"/>
      <c r="E95" s="29"/>
      <c r="F95" s="3"/>
      <c r="G95" s="3"/>
      <c r="H95" s="3"/>
      <c r="I95" s="3"/>
      <c r="J95" s="3"/>
      <c r="K95" s="3"/>
      <c r="L95" s="29"/>
      <c r="M95" s="3"/>
      <c r="N95" s="3"/>
      <c r="O95" s="3"/>
      <c r="P95" s="3"/>
      <c r="Q95" s="3"/>
      <c r="R95" s="3"/>
      <c r="S95" s="3"/>
      <c r="T95" s="29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ht="14.25">
      <c r="A96" s="3"/>
      <c r="B96" s="3"/>
      <c r="C96" s="3"/>
      <c r="D96" s="3"/>
      <c r="E96" s="29"/>
      <c r="F96" s="3"/>
      <c r="G96" s="3"/>
      <c r="H96" s="3"/>
      <c r="I96" s="3"/>
      <c r="J96" s="3"/>
      <c r="K96" s="3"/>
      <c r="L96" s="29"/>
      <c r="M96" s="3"/>
      <c r="N96" s="3"/>
      <c r="O96" s="3"/>
      <c r="P96" s="3"/>
      <c r="Q96" s="3"/>
      <c r="R96" s="3"/>
      <c r="S96" s="3"/>
      <c r="T96" s="29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ht="14.25">
      <c r="A97" s="3"/>
      <c r="B97" s="3"/>
      <c r="C97" s="3"/>
      <c r="D97" s="3"/>
      <c r="E97" s="29"/>
      <c r="F97" s="3"/>
      <c r="G97" s="3"/>
      <c r="H97" s="3"/>
      <c r="I97" s="3"/>
      <c r="J97" s="3"/>
      <c r="K97" s="3"/>
      <c r="L97" s="29"/>
      <c r="M97" s="3"/>
      <c r="N97" s="3"/>
      <c r="O97" s="3"/>
      <c r="P97" s="3"/>
      <c r="Q97" s="3"/>
      <c r="R97" s="3"/>
      <c r="S97" s="3"/>
      <c r="T97" s="29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ht="14.25">
      <c r="A98" s="3"/>
      <c r="B98" s="3"/>
      <c r="C98" s="3"/>
      <c r="D98" s="3"/>
      <c r="E98" s="29"/>
      <c r="F98" s="3"/>
      <c r="G98" s="3"/>
      <c r="H98" s="3"/>
      <c r="I98" s="3"/>
      <c r="J98" s="3"/>
      <c r="K98" s="3"/>
      <c r="L98" s="29"/>
      <c r="M98" s="3"/>
      <c r="N98" s="3"/>
      <c r="O98" s="3"/>
      <c r="P98" s="3"/>
      <c r="Q98" s="3"/>
      <c r="R98" s="3"/>
      <c r="S98" s="3"/>
      <c r="T98" s="29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ht="14.25">
      <c r="A99" s="3"/>
      <c r="B99" s="3"/>
      <c r="C99" s="3"/>
      <c r="D99" s="3"/>
      <c r="E99" s="29"/>
      <c r="F99" s="3"/>
      <c r="G99" s="3"/>
      <c r="H99" s="3"/>
      <c r="I99" s="3"/>
      <c r="J99" s="3"/>
      <c r="K99" s="3"/>
      <c r="L99" s="29"/>
      <c r="M99" s="3"/>
      <c r="N99" s="3"/>
      <c r="O99" s="3"/>
      <c r="P99" s="3"/>
      <c r="Q99" s="3"/>
      <c r="R99" s="3"/>
      <c r="S99" s="3"/>
      <c r="T99" s="29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ht="14.25">
      <c r="A100" s="3"/>
      <c r="B100" s="3"/>
      <c r="C100" s="3"/>
      <c r="D100" s="3"/>
      <c r="E100" s="29"/>
      <c r="F100" s="3"/>
      <c r="G100" s="3"/>
      <c r="H100" s="3"/>
      <c r="I100" s="3"/>
      <c r="J100" s="3"/>
      <c r="K100" s="3"/>
      <c r="L100" s="29"/>
      <c r="M100" s="3"/>
      <c r="N100" s="3"/>
      <c r="O100" s="3"/>
      <c r="P100" s="3"/>
      <c r="Q100" s="3"/>
      <c r="R100" s="3"/>
      <c r="S100" s="3"/>
      <c r="T100" s="29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ht="14.25">
      <c r="A101" s="3"/>
      <c r="B101" s="3"/>
      <c r="C101" s="3"/>
      <c r="D101" s="3"/>
      <c r="E101" s="29"/>
      <c r="F101" s="3"/>
      <c r="G101" s="3"/>
      <c r="H101" s="3"/>
      <c r="I101" s="3"/>
      <c r="J101" s="3"/>
      <c r="K101" s="3"/>
      <c r="L101" s="29"/>
      <c r="M101" s="3"/>
      <c r="N101" s="3"/>
      <c r="O101" s="3"/>
      <c r="P101" s="3"/>
      <c r="Q101" s="3"/>
      <c r="R101" s="3"/>
      <c r="S101" s="3"/>
      <c r="T101" s="29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ht="14.25">
      <c r="A102" s="3"/>
      <c r="B102" s="3"/>
      <c r="C102" s="3"/>
      <c r="D102" s="3"/>
      <c r="E102" s="29"/>
      <c r="F102" s="3"/>
      <c r="G102" s="3"/>
      <c r="H102" s="3"/>
      <c r="I102" s="3"/>
      <c r="J102" s="3"/>
      <c r="K102" s="3"/>
      <c r="L102" s="29"/>
      <c r="M102" s="3"/>
      <c r="N102" s="3"/>
      <c r="O102" s="3"/>
      <c r="P102" s="3"/>
      <c r="Q102" s="3"/>
      <c r="R102" s="3"/>
      <c r="S102" s="3"/>
      <c r="T102" s="29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ht="14.25">
      <c r="A103" s="3"/>
      <c r="B103" s="3"/>
      <c r="C103" s="3"/>
      <c r="D103" s="3"/>
      <c r="E103" s="29"/>
      <c r="F103" s="3"/>
      <c r="G103" s="3"/>
      <c r="H103" s="3"/>
      <c r="I103" s="3"/>
      <c r="J103" s="3"/>
      <c r="K103" s="3"/>
      <c r="L103" s="29"/>
      <c r="M103" s="3"/>
      <c r="N103" s="3"/>
      <c r="O103" s="3"/>
      <c r="P103" s="3"/>
      <c r="Q103" s="3"/>
      <c r="R103" s="3"/>
      <c r="S103" s="3"/>
      <c r="T103" s="29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ht="14.25">
      <c r="A104" s="3"/>
      <c r="B104" s="3"/>
      <c r="C104" s="3"/>
      <c r="D104" s="3"/>
      <c r="E104" s="29"/>
      <c r="F104" s="3"/>
      <c r="G104" s="3"/>
      <c r="H104" s="3"/>
      <c r="I104" s="3"/>
      <c r="J104" s="3"/>
      <c r="K104" s="3"/>
      <c r="L104" s="29"/>
      <c r="M104" s="3"/>
      <c r="N104" s="3"/>
      <c r="O104" s="3"/>
      <c r="P104" s="3"/>
      <c r="Q104" s="3"/>
      <c r="R104" s="3"/>
      <c r="S104" s="3"/>
      <c r="T104" s="29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ht="14.25">
      <c r="A105" s="3"/>
      <c r="B105" s="3"/>
      <c r="C105" s="3"/>
      <c r="D105" s="3"/>
      <c r="E105" s="29"/>
      <c r="F105" s="3"/>
      <c r="G105" s="3"/>
      <c r="H105" s="3"/>
      <c r="I105" s="3"/>
      <c r="J105" s="3"/>
      <c r="K105" s="3"/>
      <c r="L105" s="29"/>
      <c r="M105" s="3"/>
      <c r="N105" s="3"/>
      <c r="O105" s="3"/>
      <c r="P105" s="3"/>
      <c r="Q105" s="3"/>
      <c r="R105" s="3"/>
      <c r="S105" s="3"/>
      <c r="T105" s="29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ht="14.25">
      <c r="A106" s="3"/>
      <c r="B106" s="3"/>
      <c r="C106" s="3"/>
      <c r="D106" s="3"/>
      <c r="E106" s="29"/>
      <c r="F106" s="3"/>
      <c r="G106" s="3"/>
      <c r="H106" s="3"/>
      <c r="I106" s="3"/>
      <c r="J106" s="3"/>
      <c r="K106" s="3"/>
      <c r="L106" s="29"/>
      <c r="M106" s="3"/>
      <c r="N106" s="3"/>
      <c r="O106" s="3"/>
      <c r="P106" s="3"/>
      <c r="Q106" s="3"/>
      <c r="R106" s="3"/>
      <c r="S106" s="3"/>
      <c r="T106" s="29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ht="14.25">
      <c r="A107" s="3"/>
      <c r="B107" s="3"/>
      <c r="C107" s="3"/>
      <c r="D107" s="3"/>
      <c r="E107" s="29"/>
      <c r="F107" s="3"/>
      <c r="G107" s="3"/>
      <c r="H107" s="3"/>
      <c r="I107" s="3"/>
      <c r="J107" s="3"/>
      <c r="K107" s="3"/>
      <c r="L107" s="29"/>
      <c r="M107" s="3"/>
      <c r="N107" s="3"/>
      <c r="O107" s="3"/>
      <c r="P107" s="3"/>
      <c r="Q107" s="3"/>
      <c r="R107" s="3"/>
      <c r="S107" s="3"/>
      <c r="T107" s="29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ht="14.25">
      <c r="A108" s="3"/>
      <c r="B108" s="3"/>
      <c r="C108" s="3"/>
      <c r="D108" s="3"/>
      <c r="E108" s="29"/>
      <c r="F108" s="3"/>
      <c r="G108" s="3"/>
      <c r="H108" s="3"/>
      <c r="I108" s="3"/>
      <c r="J108" s="3"/>
      <c r="K108" s="3"/>
      <c r="L108" s="29"/>
      <c r="M108" s="3"/>
      <c r="N108" s="3"/>
      <c r="O108" s="3"/>
      <c r="P108" s="3"/>
      <c r="Q108" s="3"/>
      <c r="R108" s="3"/>
      <c r="S108" s="3"/>
      <c r="T108" s="29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ht="14.25">
      <c r="A109" s="3"/>
      <c r="B109" s="3"/>
      <c r="C109" s="3"/>
      <c r="D109" s="3"/>
      <c r="E109" s="29"/>
      <c r="F109" s="3"/>
      <c r="G109" s="3"/>
      <c r="H109" s="3"/>
      <c r="I109" s="3"/>
      <c r="J109" s="3"/>
      <c r="K109" s="3"/>
      <c r="L109" s="29"/>
      <c r="M109" s="3"/>
      <c r="N109" s="3"/>
      <c r="O109" s="3"/>
      <c r="P109" s="3"/>
      <c r="Q109" s="3"/>
      <c r="R109" s="3"/>
      <c r="S109" s="3"/>
      <c r="T109" s="29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ht="14.25">
      <c r="A110" s="3"/>
      <c r="B110" s="3"/>
      <c r="C110" s="3"/>
      <c r="D110" s="3"/>
      <c r="E110" s="29"/>
      <c r="F110" s="3"/>
      <c r="G110" s="3"/>
      <c r="H110" s="3"/>
      <c r="I110" s="3"/>
      <c r="J110" s="3"/>
      <c r="K110" s="3"/>
      <c r="L110" s="29"/>
      <c r="M110" s="3"/>
      <c r="N110" s="3"/>
      <c r="O110" s="3"/>
      <c r="P110" s="3"/>
      <c r="Q110" s="3"/>
      <c r="R110" s="3"/>
      <c r="S110" s="3"/>
      <c r="T110" s="29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ht="14.25">
      <c r="A111" s="3"/>
      <c r="B111" s="3"/>
      <c r="C111" s="3"/>
      <c r="D111" s="3"/>
      <c r="E111" s="29"/>
      <c r="F111" s="3"/>
      <c r="G111" s="3"/>
      <c r="H111" s="3"/>
      <c r="I111" s="3"/>
      <c r="J111" s="3"/>
      <c r="K111" s="3"/>
      <c r="L111" s="29"/>
      <c r="M111" s="3"/>
      <c r="N111" s="3"/>
      <c r="O111" s="3"/>
      <c r="P111" s="3"/>
      <c r="Q111" s="3"/>
      <c r="R111" s="3"/>
      <c r="S111" s="3"/>
      <c r="T111" s="29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ht="14.25">
      <c r="A112" s="3"/>
      <c r="B112" s="3"/>
      <c r="C112" s="3"/>
      <c r="D112" s="3"/>
      <c r="E112" s="29"/>
      <c r="F112" s="3"/>
      <c r="G112" s="3"/>
      <c r="H112" s="3"/>
      <c r="I112" s="3"/>
      <c r="J112" s="3"/>
      <c r="K112" s="3"/>
      <c r="L112" s="29"/>
      <c r="M112" s="3"/>
      <c r="N112" s="3"/>
      <c r="O112" s="3"/>
      <c r="P112" s="3"/>
      <c r="Q112" s="3"/>
      <c r="R112" s="3"/>
      <c r="S112" s="3"/>
      <c r="T112" s="29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ht="14.25">
      <c r="A113" s="3"/>
      <c r="B113" s="3"/>
      <c r="C113" s="3"/>
      <c r="D113" s="3"/>
      <c r="E113" s="29"/>
      <c r="F113" s="3"/>
      <c r="G113" s="3"/>
      <c r="H113" s="3"/>
      <c r="I113" s="3"/>
      <c r="J113" s="3"/>
      <c r="K113" s="3"/>
      <c r="L113" s="29"/>
      <c r="M113" s="3"/>
      <c r="N113" s="3"/>
      <c r="O113" s="3"/>
      <c r="P113" s="3"/>
      <c r="Q113" s="3"/>
      <c r="R113" s="3"/>
      <c r="S113" s="3"/>
      <c r="T113" s="29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ht="14.25">
      <c r="A114" s="3"/>
      <c r="B114" s="3"/>
      <c r="C114" s="3"/>
      <c r="D114" s="3"/>
      <c r="E114" s="29"/>
      <c r="F114" s="3"/>
      <c r="G114" s="3"/>
      <c r="H114" s="3"/>
      <c r="I114" s="3"/>
      <c r="J114" s="3"/>
      <c r="K114" s="3"/>
      <c r="L114" s="29"/>
      <c r="M114" s="3"/>
      <c r="N114" s="3"/>
      <c r="O114" s="3"/>
      <c r="P114" s="3"/>
      <c r="Q114" s="3"/>
      <c r="R114" s="3"/>
      <c r="S114" s="3"/>
      <c r="T114" s="29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ht="14.25">
      <c r="A115" s="3"/>
      <c r="B115" s="3"/>
      <c r="C115" s="3"/>
      <c r="D115" s="3"/>
      <c r="E115" s="29"/>
      <c r="F115" s="3"/>
      <c r="G115" s="3"/>
      <c r="H115" s="3"/>
      <c r="I115" s="3"/>
      <c r="J115" s="3"/>
      <c r="K115" s="3"/>
      <c r="L115" s="29"/>
      <c r="M115" s="3"/>
      <c r="N115" s="3"/>
      <c r="O115" s="3"/>
      <c r="P115" s="3"/>
      <c r="Q115" s="3"/>
      <c r="R115" s="3"/>
      <c r="S115" s="3"/>
      <c r="T115" s="29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ht="14.25">
      <c r="A116" s="3"/>
      <c r="B116" s="3"/>
      <c r="C116" s="3"/>
      <c r="D116" s="3"/>
      <c r="E116" s="29"/>
      <c r="F116" s="3"/>
      <c r="G116" s="3"/>
      <c r="H116" s="3"/>
      <c r="I116" s="3"/>
      <c r="J116" s="3"/>
      <c r="K116" s="3"/>
      <c r="L116" s="29"/>
      <c r="M116" s="3"/>
      <c r="N116" s="3"/>
      <c r="O116" s="3"/>
      <c r="P116" s="3"/>
      <c r="Q116" s="3"/>
      <c r="R116" s="3"/>
      <c r="S116" s="3"/>
      <c r="T116" s="29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ht="14.25">
      <c r="A117" s="3"/>
      <c r="B117" s="3"/>
      <c r="C117" s="3"/>
      <c r="D117" s="3"/>
      <c r="E117" s="29"/>
      <c r="F117" s="3"/>
      <c r="G117" s="3"/>
      <c r="H117" s="3"/>
      <c r="I117" s="3"/>
      <c r="J117" s="3"/>
      <c r="K117" s="3"/>
      <c r="L117" s="29"/>
      <c r="M117" s="3"/>
      <c r="N117" s="3"/>
      <c r="O117" s="3"/>
      <c r="P117" s="3"/>
      <c r="Q117" s="3"/>
      <c r="R117" s="3"/>
      <c r="S117" s="3"/>
      <c r="T117" s="29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ht="14.25">
      <c r="A118" s="3"/>
      <c r="B118" s="3"/>
      <c r="C118" s="3"/>
      <c r="D118" s="3"/>
      <c r="E118" s="29"/>
      <c r="F118" s="3"/>
      <c r="G118" s="3"/>
      <c r="H118" s="3"/>
      <c r="I118" s="3"/>
      <c r="J118" s="3"/>
      <c r="K118" s="3"/>
      <c r="L118" s="29"/>
      <c r="M118" s="3"/>
      <c r="N118" s="3"/>
      <c r="O118" s="3"/>
      <c r="P118" s="3"/>
      <c r="Q118" s="3"/>
      <c r="R118" s="3"/>
      <c r="S118" s="3"/>
      <c r="T118" s="29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ht="14.25">
      <c r="A119" s="3"/>
      <c r="B119" s="3"/>
      <c r="C119" s="3"/>
      <c r="D119" s="3"/>
      <c r="E119" s="29"/>
      <c r="F119" s="3"/>
      <c r="G119" s="3"/>
      <c r="H119" s="3"/>
      <c r="I119" s="3"/>
      <c r="J119" s="3"/>
      <c r="K119" s="3"/>
      <c r="L119" s="29"/>
      <c r="M119" s="3"/>
      <c r="N119" s="3"/>
      <c r="O119" s="3"/>
      <c r="P119" s="3"/>
      <c r="Q119" s="3"/>
      <c r="R119" s="3"/>
      <c r="S119" s="3"/>
      <c r="T119" s="29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ht="14.25">
      <c r="A120" s="3"/>
      <c r="B120" s="3"/>
      <c r="C120" s="3"/>
      <c r="D120" s="3"/>
      <c r="E120" s="29"/>
      <c r="F120" s="3"/>
      <c r="G120" s="3"/>
      <c r="H120" s="3"/>
      <c r="I120" s="3"/>
      <c r="J120" s="3"/>
      <c r="K120" s="3"/>
      <c r="L120" s="29"/>
      <c r="M120" s="3"/>
      <c r="N120" s="3"/>
      <c r="O120" s="3"/>
      <c r="P120" s="3"/>
      <c r="Q120" s="3"/>
      <c r="R120" s="3"/>
      <c r="S120" s="3"/>
      <c r="T120" s="29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ht="14.25">
      <c r="A121" s="3"/>
      <c r="B121" s="3"/>
      <c r="C121" s="3"/>
      <c r="D121" s="3"/>
      <c r="E121" s="29"/>
      <c r="F121" s="3"/>
      <c r="G121" s="3"/>
      <c r="H121" s="3"/>
      <c r="I121" s="3"/>
      <c r="J121" s="3"/>
      <c r="K121" s="3"/>
      <c r="L121" s="29"/>
      <c r="M121" s="3"/>
      <c r="N121" s="3"/>
      <c r="O121" s="3"/>
      <c r="P121" s="3"/>
      <c r="Q121" s="3"/>
      <c r="R121" s="3"/>
      <c r="S121" s="3"/>
      <c r="T121" s="29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ht="14.25">
      <c r="A122" s="3"/>
      <c r="B122" s="3"/>
      <c r="C122" s="3"/>
      <c r="D122" s="3"/>
      <c r="E122" s="29"/>
      <c r="F122" s="3"/>
      <c r="G122" s="3"/>
      <c r="H122" s="3"/>
      <c r="I122" s="3"/>
      <c r="J122" s="3"/>
      <c r="K122" s="3"/>
      <c r="L122" s="29"/>
      <c r="M122" s="3"/>
      <c r="N122" s="3"/>
      <c r="O122" s="3"/>
      <c r="P122" s="3"/>
      <c r="Q122" s="3"/>
      <c r="R122" s="3"/>
      <c r="S122" s="3"/>
      <c r="T122" s="29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ht="14.25">
      <c r="A123" s="3"/>
      <c r="B123" s="3"/>
      <c r="C123" s="3"/>
      <c r="D123" s="3"/>
      <c r="E123" s="29"/>
      <c r="F123" s="3"/>
      <c r="G123" s="3"/>
      <c r="H123" s="3"/>
      <c r="I123" s="3"/>
      <c r="J123" s="3"/>
      <c r="K123" s="3"/>
      <c r="L123" s="29"/>
      <c r="M123" s="3"/>
      <c r="N123" s="3"/>
      <c r="O123" s="3"/>
      <c r="P123" s="3"/>
      <c r="Q123" s="3"/>
      <c r="R123" s="3"/>
      <c r="S123" s="3"/>
      <c r="T123" s="29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ht="14.25">
      <c r="A124" s="3"/>
      <c r="B124" s="3"/>
      <c r="C124" s="3"/>
      <c r="D124" s="3"/>
      <c r="E124" s="29"/>
      <c r="F124" s="3"/>
      <c r="G124" s="3"/>
      <c r="H124" s="3"/>
      <c r="I124" s="3"/>
      <c r="J124" s="3"/>
      <c r="K124" s="3"/>
      <c r="L124" s="29"/>
      <c r="M124" s="3"/>
      <c r="N124" s="3"/>
      <c r="O124" s="3"/>
      <c r="P124" s="3"/>
      <c r="Q124" s="3"/>
      <c r="R124" s="3"/>
      <c r="S124" s="3"/>
      <c r="T124" s="29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ht="14.25">
      <c r="A125" s="3"/>
      <c r="B125" s="3"/>
      <c r="C125" s="3"/>
      <c r="D125" s="3"/>
      <c r="E125" s="29"/>
      <c r="F125" s="3"/>
      <c r="G125" s="3"/>
      <c r="H125" s="3"/>
      <c r="I125" s="3"/>
      <c r="J125" s="3"/>
      <c r="K125" s="3"/>
      <c r="L125" s="29"/>
      <c r="M125" s="3"/>
      <c r="N125" s="3"/>
      <c r="O125" s="3"/>
      <c r="P125" s="3"/>
      <c r="Q125" s="3"/>
      <c r="R125" s="3"/>
      <c r="S125" s="3"/>
      <c r="T125" s="29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ht="14.25">
      <c r="A126" s="3"/>
      <c r="B126" s="3"/>
      <c r="C126" s="3"/>
      <c r="D126" s="3"/>
      <c r="E126" s="29"/>
      <c r="F126" s="3"/>
      <c r="G126" s="3"/>
      <c r="H126" s="3"/>
      <c r="I126" s="3"/>
      <c r="J126" s="3"/>
      <c r="K126" s="3"/>
      <c r="L126" s="29"/>
      <c r="M126" s="3"/>
      <c r="N126" s="3"/>
      <c r="O126" s="3"/>
      <c r="P126" s="3"/>
      <c r="Q126" s="3"/>
      <c r="R126" s="3"/>
      <c r="S126" s="3"/>
      <c r="T126" s="29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ht="14.25">
      <c r="A127" s="3"/>
      <c r="B127" s="3"/>
      <c r="C127" s="3"/>
      <c r="D127" s="3"/>
      <c r="E127" s="29"/>
      <c r="F127" s="3"/>
      <c r="G127" s="3"/>
      <c r="H127" s="3"/>
      <c r="I127" s="3"/>
      <c r="J127" s="3"/>
      <c r="K127" s="3"/>
      <c r="L127" s="29"/>
      <c r="M127" s="3"/>
      <c r="N127" s="3"/>
      <c r="O127" s="3"/>
      <c r="P127" s="3"/>
      <c r="Q127" s="3"/>
      <c r="R127" s="3"/>
      <c r="S127" s="3"/>
      <c r="T127" s="29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ht="14.25">
      <c r="A128" s="3"/>
      <c r="B128" s="3"/>
      <c r="C128" s="3"/>
      <c r="D128" s="3"/>
      <c r="E128" s="29"/>
      <c r="F128" s="3"/>
      <c r="G128" s="3"/>
      <c r="H128" s="3"/>
      <c r="I128" s="3"/>
      <c r="J128" s="3"/>
      <c r="K128" s="3"/>
      <c r="L128" s="29"/>
      <c r="M128" s="3"/>
      <c r="N128" s="3"/>
      <c r="O128" s="3"/>
      <c r="P128" s="3"/>
      <c r="Q128" s="3"/>
      <c r="R128" s="3"/>
      <c r="S128" s="3"/>
      <c r="T128" s="29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ht="14.25">
      <c r="A129" s="3"/>
      <c r="B129" s="3"/>
      <c r="C129" s="3"/>
      <c r="D129" s="3"/>
      <c r="E129" s="29"/>
      <c r="F129" s="3"/>
      <c r="G129" s="3"/>
      <c r="H129" s="3"/>
      <c r="I129" s="3"/>
      <c r="J129" s="3"/>
      <c r="K129" s="3"/>
      <c r="L129" s="29"/>
      <c r="M129" s="3"/>
      <c r="N129" s="3"/>
      <c r="O129" s="3"/>
      <c r="P129" s="3"/>
      <c r="Q129" s="3"/>
      <c r="R129" s="3"/>
      <c r="S129" s="3"/>
      <c r="T129" s="29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ht="14.25">
      <c r="A130" s="3"/>
      <c r="B130" s="3"/>
      <c r="C130" s="3"/>
      <c r="D130" s="3"/>
      <c r="E130" s="29"/>
      <c r="F130" s="3"/>
      <c r="G130" s="3"/>
      <c r="H130" s="3"/>
      <c r="I130" s="3"/>
      <c r="J130" s="3"/>
      <c r="K130" s="3"/>
      <c r="L130" s="29"/>
      <c r="M130" s="3"/>
      <c r="N130" s="3"/>
      <c r="O130" s="3"/>
      <c r="P130" s="3"/>
      <c r="Q130" s="3"/>
      <c r="R130" s="3"/>
      <c r="S130" s="3"/>
      <c r="T130" s="29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ht="14.25">
      <c r="A131" s="3"/>
      <c r="B131" s="3"/>
      <c r="C131" s="3"/>
      <c r="D131" s="3"/>
      <c r="E131" s="29"/>
      <c r="F131" s="3"/>
      <c r="G131" s="3"/>
      <c r="H131" s="3"/>
      <c r="I131" s="3"/>
      <c r="J131" s="3"/>
      <c r="K131" s="3"/>
      <c r="L131" s="29"/>
      <c r="M131" s="3"/>
      <c r="N131" s="3"/>
      <c r="O131" s="3"/>
      <c r="P131" s="3"/>
      <c r="Q131" s="3"/>
      <c r="R131" s="3"/>
      <c r="S131" s="3"/>
      <c r="T131" s="29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ht="14.25">
      <c r="A132" s="3"/>
      <c r="B132" s="3"/>
      <c r="C132" s="3"/>
      <c r="D132" s="3"/>
      <c r="E132" s="29"/>
      <c r="F132" s="3"/>
      <c r="G132" s="3"/>
      <c r="H132" s="3"/>
      <c r="I132" s="3"/>
      <c r="J132" s="3"/>
      <c r="K132" s="3"/>
      <c r="L132" s="29"/>
      <c r="M132" s="3"/>
      <c r="N132" s="3"/>
      <c r="O132" s="3"/>
      <c r="P132" s="3"/>
      <c r="Q132" s="3"/>
      <c r="R132" s="3"/>
      <c r="S132" s="3"/>
      <c r="T132" s="29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ht="14.25">
      <c r="A133" s="3"/>
      <c r="B133" s="3"/>
      <c r="C133" s="3"/>
      <c r="D133" s="3"/>
      <c r="E133" s="29"/>
      <c r="F133" s="3"/>
      <c r="G133" s="3"/>
      <c r="H133" s="3"/>
      <c r="I133" s="3"/>
      <c r="J133" s="3"/>
      <c r="K133" s="3"/>
      <c r="L133" s="29"/>
      <c r="M133" s="3"/>
      <c r="N133" s="3"/>
      <c r="O133" s="3"/>
      <c r="P133" s="3"/>
      <c r="Q133" s="3"/>
      <c r="R133" s="3"/>
      <c r="S133" s="3"/>
      <c r="T133" s="29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ht="14.25">
      <c r="A134" s="3"/>
      <c r="B134" s="3"/>
      <c r="C134" s="3"/>
      <c r="D134" s="3"/>
      <c r="E134" s="29"/>
      <c r="F134" s="3"/>
      <c r="G134" s="3"/>
      <c r="H134" s="3"/>
      <c r="I134" s="3"/>
      <c r="J134" s="3"/>
      <c r="K134" s="3"/>
      <c r="L134" s="29"/>
      <c r="M134" s="3"/>
      <c r="N134" s="3"/>
      <c r="O134" s="3"/>
      <c r="P134" s="3"/>
      <c r="Q134" s="3"/>
      <c r="R134" s="3"/>
      <c r="S134" s="3"/>
      <c r="T134" s="29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ht="14.25">
      <c r="A135" s="3"/>
      <c r="B135" s="3"/>
      <c r="C135" s="3"/>
      <c r="D135" s="3"/>
      <c r="E135" s="29"/>
      <c r="F135" s="3"/>
      <c r="G135" s="3"/>
      <c r="H135" s="3"/>
      <c r="I135" s="3"/>
      <c r="J135" s="3"/>
      <c r="K135" s="3"/>
      <c r="L135" s="29"/>
      <c r="M135" s="3"/>
      <c r="N135" s="3"/>
      <c r="O135" s="3"/>
      <c r="P135" s="3"/>
      <c r="Q135" s="3"/>
      <c r="R135" s="3"/>
      <c r="S135" s="3"/>
      <c r="T135" s="29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ht="14.25">
      <c r="A136" s="3"/>
      <c r="B136" s="3"/>
      <c r="C136" s="3"/>
      <c r="D136" s="3"/>
      <c r="E136" s="29"/>
      <c r="F136" s="3"/>
      <c r="G136" s="3"/>
      <c r="H136" s="3"/>
      <c r="I136" s="3"/>
      <c r="J136" s="3"/>
      <c r="K136" s="3"/>
      <c r="L136" s="29"/>
      <c r="M136" s="3"/>
      <c r="N136" s="3"/>
      <c r="O136" s="3"/>
      <c r="P136" s="3"/>
      <c r="Q136" s="3"/>
      <c r="R136" s="3"/>
      <c r="S136" s="3"/>
      <c r="T136" s="29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ht="14.25">
      <c r="A137" s="3"/>
      <c r="B137" s="3"/>
      <c r="C137" s="3"/>
      <c r="D137" s="3"/>
      <c r="E137" s="29"/>
      <c r="F137" s="3"/>
      <c r="G137" s="3"/>
      <c r="H137" s="3"/>
      <c r="I137" s="3"/>
      <c r="J137" s="3"/>
      <c r="K137" s="3"/>
      <c r="L137" s="29"/>
      <c r="M137" s="3"/>
      <c r="N137" s="3"/>
      <c r="O137" s="3"/>
      <c r="P137" s="3"/>
      <c r="Q137" s="3"/>
      <c r="R137" s="3"/>
      <c r="S137" s="3"/>
      <c r="T137" s="29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ht="14.25">
      <c r="A138" s="3"/>
      <c r="B138" s="3"/>
      <c r="C138" s="3"/>
      <c r="D138" s="3"/>
      <c r="E138" s="29"/>
      <c r="F138" s="3"/>
      <c r="G138" s="3"/>
      <c r="H138" s="3"/>
      <c r="I138" s="3"/>
      <c r="J138" s="3"/>
      <c r="K138" s="3"/>
      <c r="L138" s="29"/>
      <c r="M138" s="3"/>
      <c r="N138" s="3"/>
      <c r="O138" s="3"/>
      <c r="P138" s="3"/>
      <c r="Q138" s="3"/>
      <c r="R138" s="3"/>
      <c r="S138" s="3"/>
      <c r="T138" s="29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ht="14.25">
      <c r="A139" s="3"/>
      <c r="B139" s="3"/>
      <c r="C139" s="3"/>
      <c r="D139" s="3"/>
      <c r="E139" s="29"/>
      <c r="F139" s="3"/>
      <c r="G139" s="3"/>
      <c r="H139" s="3"/>
      <c r="I139" s="3"/>
      <c r="J139" s="3"/>
      <c r="K139" s="3"/>
      <c r="L139" s="29"/>
      <c r="M139" s="3"/>
      <c r="N139" s="3"/>
      <c r="O139" s="3"/>
      <c r="P139" s="3"/>
      <c r="Q139" s="3"/>
      <c r="R139" s="3"/>
      <c r="S139" s="3"/>
      <c r="T139" s="29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ht="14.25">
      <c r="A140" s="3"/>
      <c r="B140" s="3"/>
      <c r="C140" s="3"/>
      <c r="D140" s="3"/>
      <c r="E140" s="29"/>
      <c r="F140" s="3"/>
      <c r="G140" s="3"/>
      <c r="H140" s="3"/>
      <c r="I140" s="3"/>
      <c r="J140" s="3"/>
      <c r="K140" s="3"/>
      <c r="L140" s="29"/>
      <c r="M140" s="3"/>
      <c r="N140" s="3"/>
      <c r="O140" s="3"/>
      <c r="P140" s="3"/>
      <c r="Q140" s="3"/>
      <c r="R140" s="3"/>
      <c r="S140" s="3"/>
      <c r="T140" s="29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ht="14.25">
      <c r="A141" s="3"/>
      <c r="B141" s="3"/>
      <c r="C141" s="3"/>
      <c r="D141" s="3"/>
      <c r="E141" s="29"/>
      <c r="F141" s="3"/>
      <c r="G141" s="3"/>
      <c r="H141" s="3"/>
      <c r="I141" s="3"/>
      <c r="J141" s="3"/>
      <c r="K141" s="3"/>
      <c r="L141" s="29"/>
      <c r="M141" s="3"/>
      <c r="N141" s="3"/>
      <c r="O141" s="3"/>
      <c r="P141" s="3"/>
      <c r="Q141" s="3"/>
      <c r="R141" s="3"/>
      <c r="S141" s="3"/>
      <c r="T141" s="29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ht="14.25">
      <c r="A142" s="3"/>
      <c r="B142" s="3"/>
      <c r="C142" s="3"/>
      <c r="D142" s="3"/>
      <c r="E142" s="29"/>
      <c r="F142" s="3"/>
      <c r="G142" s="3"/>
      <c r="H142" s="3"/>
      <c r="I142" s="3"/>
      <c r="J142" s="3"/>
      <c r="K142" s="3"/>
      <c r="L142" s="29"/>
      <c r="M142" s="3"/>
      <c r="N142" s="3"/>
      <c r="O142" s="3"/>
      <c r="P142" s="3"/>
      <c r="Q142" s="3"/>
      <c r="R142" s="3"/>
      <c r="S142" s="3"/>
      <c r="T142" s="29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ht="14.25">
      <c r="A143" s="3"/>
      <c r="B143" s="3"/>
      <c r="C143" s="3"/>
      <c r="D143" s="3"/>
      <c r="E143" s="29"/>
      <c r="F143" s="3"/>
      <c r="G143" s="3"/>
      <c r="H143" s="3"/>
      <c r="I143" s="3"/>
      <c r="J143" s="3"/>
      <c r="K143" s="3"/>
      <c r="L143" s="29"/>
      <c r="M143" s="3"/>
      <c r="N143" s="3"/>
      <c r="O143" s="3"/>
      <c r="P143" s="3"/>
      <c r="Q143" s="3"/>
      <c r="R143" s="3"/>
      <c r="S143" s="3"/>
      <c r="T143" s="29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ht="14.25">
      <c r="A144" s="3"/>
      <c r="B144" s="3"/>
      <c r="C144" s="3"/>
      <c r="D144" s="3"/>
      <c r="E144" s="29"/>
      <c r="F144" s="3"/>
      <c r="G144" s="3"/>
      <c r="H144" s="3"/>
      <c r="I144" s="3"/>
      <c r="J144" s="3"/>
      <c r="K144" s="3"/>
      <c r="L144" s="29"/>
      <c r="M144" s="3"/>
      <c r="N144" s="3"/>
      <c r="O144" s="3"/>
      <c r="P144" s="3"/>
      <c r="Q144" s="3"/>
      <c r="R144" s="3"/>
      <c r="S144" s="3"/>
      <c r="T144" s="29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ht="14.25">
      <c r="A145" s="3"/>
      <c r="B145" s="3"/>
      <c r="C145" s="3"/>
      <c r="D145" s="3"/>
      <c r="E145" s="29"/>
      <c r="F145" s="3"/>
      <c r="G145" s="3"/>
      <c r="H145" s="3"/>
      <c r="I145" s="3"/>
      <c r="J145" s="3"/>
      <c r="K145" s="3"/>
      <c r="L145" s="29"/>
      <c r="M145" s="3"/>
      <c r="N145" s="3"/>
      <c r="O145" s="3"/>
      <c r="P145" s="3"/>
      <c r="Q145" s="3"/>
      <c r="R145" s="3"/>
      <c r="S145" s="3"/>
      <c r="T145" s="29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ht="14.25">
      <c r="A146" s="3"/>
      <c r="B146" s="3"/>
      <c r="C146" s="3"/>
      <c r="D146" s="3"/>
      <c r="E146" s="29"/>
      <c r="F146" s="3"/>
      <c r="G146" s="3"/>
      <c r="H146" s="3"/>
      <c r="I146" s="3"/>
      <c r="J146" s="3"/>
      <c r="K146" s="3"/>
      <c r="L146" s="29"/>
      <c r="M146" s="3"/>
      <c r="N146" s="3"/>
      <c r="O146" s="3"/>
      <c r="P146" s="3"/>
      <c r="Q146" s="3"/>
      <c r="R146" s="3"/>
      <c r="S146" s="3"/>
      <c r="T146" s="29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ht="14.25">
      <c r="A147" s="3"/>
      <c r="B147" s="3"/>
      <c r="C147" s="3"/>
      <c r="D147" s="3"/>
      <c r="E147" s="29"/>
      <c r="F147" s="3"/>
      <c r="G147" s="3"/>
      <c r="H147" s="3"/>
      <c r="I147" s="3"/>
      <c r="J147" s="3"/>
      <c r="K147" s="3"/>
      <c r="L147" s="29"/>
      <c r="M147" s="3"/>
      <c r="N147" s="3"/>
      <c r="O147" s="3"/>
      <c r="P147" s="3"/>
      <c r="Q147" s="3"/>
      <c r="R147" s="3"/>
      <c r="S147" s="3"/>
      <c r="T147" s="29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ht="14.25">
      <c r="A148" s="3"/>
      <c r="B148" s="3"/>
      <c r="C148" s="3"/>
      <c r="D148" s="3"/>
      <c r="E148" s="29"/>
      <c r="F148" s="3"/>
      <c r="G148" s="3"/>
      <c r="H148" s="3"/>
      <c r="I148" s="3"/>
      <c r="J148" s="3"/>
      <c r="K148" s="3"/>
      <c r="L148" s="29"/>
      <c r="M148" s="3"/>
      <c r="N148" s="3"/>
      <c r="O148" s="3"/>
      <c r="P148" s="3"/>
      <c r="Q148" s="3"/>
      <c r="R148" s="3"/>
      <c r="S148" s="3"/>
      <c r="T148" s="29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ht="14.25">
      <c r="A149" s="3"/>
      <c r="B149" s="3"/>
      <c r="C149" s="3"/>
      <c r="D149" s="3"/>
      <c r="E149" s="29"/>
      <c r="F149" s="3"/>
      <c r="G149" s="3"/>
      <c r="H149" s="3"/>
      <c r="I149" s="3"/>
      <c r="J149" s="3"/>
      <c r="K149" s="3"/>
      <c r="L149" s="29"/>
      <c r="M149" s="3"/>
      <c r="N149" s="3"/>
      <c r="O149" s="3"/>
      <c r="P149" s="3"/>
      <c r="Q149" s="3"/>
      <c r="R149" s="3"/>
      <c r="S149" s="3"/>
      <c r="T149" s="29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ht="14.25">
      <c r="A150" s="3"/>
      <c r="B150" s="3"/>
      <c r="C150" s="3"/>
      <c r="D150" s="3"/>
      <c r="E150" s="29"/>
      <c r="F150" s="3"/>
      <c r="G150" s="3"/>
      <c r="H150" s="3"/>
      <c r="I150" s="3"/>
      <c r="J150" s="3"/>
      <c r="K150" s="3"/>
      <c r="L150" s="29"/>
      <c r="M150" s="3"/>
      <c r="N150" s="3"/>
      <c r="O150" s="3"/>
      <c r="P150" s="3"/>
      <c r="Q150" s="3"/>
      <c r="R150" s="3"/>
      <c r="S150" s="3"/>
      <c r="T150" s="29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ht="14.25">
      <c r="A151" s="3"/>
      <c r="B151" s="3"/>
      <c r="C151" s="3"/>
      <c r="D151" s="3"/>
      <c r="E151" s="29"/>
      <c r="F151" s="3"/>
      <c r="G151" s="3"/>
      <c r="H151" s="3"/>
      <c r="I151" s="3"/>
      <c r="J151" s="3"/>
      <c r="K151" s="3"/>
      <c r="L151" s="29"/>
      <c r="M151" s="3"/>
      <c r="N151" s="3"/>
      <c r="O151" s="3"/>
      <c r="P151" s="3"/>
      <c r="Q151" s="3"/>
      <c r="R151" s="3"/>
      <c r="S151" s="3"/>
      <c r="T151" s="29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ht="14.25">
      <c r="A152" s="3"/>
      <c r="B152" s="3"/>
      <c r="C152" s="3"/>
      <c r="D152" s="3"/>
      <c r="E152" s="29"/>
      <c r="F152" s="3"/>
      <c r="G152" s="3"/>
      <c r="H152" s="3"/>
      <c r="I152" s="3"/>
      <c r="J152" s="3"/>
      <c r="K152" s="3"/>
      <c r="L152" s="29"/>
      <c r="M152" s="3"/>
      <c r="N152" s="3"/>
      <c r="O152" s="3"/>
      <c r="P152" s="3"/>
      <c r="Q152" s="3"/>
      <c r="R152" s="3"/>
      <c r="S152" s="3"/>
      <c r="T152" s="29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ht="14.25">
      <c r="A153" s="3"/>
      <c r="B153" s="3"/>
      <c r="C153" s="3"/>
      <c r="D153" s="3"/>
      <c r="E153" s="29"/>
      <c r="F153" s="3"/>
      <c r="G153" s="3"/>
      <c r="H153" s="3"/>
      <c r="I153" s="3"/>
      <c r="J153" s="3"/>
      <c r="K153" s="3"/>
      <c r="L153" s="29"/>
      <c r="M153" s="3"/>
      <c r="N153" s="3"/>
      <c r="O153" s="3"/>
      <c r="P153" s="3"/>
      <c r="Q153" s="3"/>
      <c r="R153" s="3"/>
      <c r="S153" s="3"/>
      <c r="T153" s="29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ht="14.25">
      <c r="A154" s="3"/>
      <c r="B154" s="3"/>
      <c r="C154" s="3"/>
      <c r="D154" s="3"/>
      <c r="E154" s="29"/>
      <c r="F154" s="3"/>
      <c r="G154" s="3"/>
      <c r="H154" s="3"/>
      <c r="I154" s="3"/>
      <c r="J154" s="3"/>
      <c r="K154" s="3"/>
      <c r="L154" s="29"/>
      <c r="M154" s="3"/>
      <c r="N154" s="3"/>
      <c r="O154" s="3"/>
      <c r="P154" s="3"/>
      <c r="Q154" s="3"/>
      <c r="R154" s="3"/>
      <c r="S154" s="3"/>
      <c r="T154" s="29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ht="14.25">
      <c r="A155" s="3"/>
      <c r="B155" s="3"/>
      <c r="C155" s="3"/>
      <c r="D155" s="3"/>
      <c r="E155" s="29"/>
      <c r="F155" s="3"/>
      <c r="G155" s="3"/>
      <c r="H155" s="3"/>
      <c r="I155" s="3"/>
      <c r="J155" s="3"/>
      <c r="K155" s="3"/>
      <c r="L155" s="29"/>
      <c r="M155" s="3"/>
      <c r="N155" s="3"/>
      <c r="O155" s="3"/>
      <c r="P155" s="3"/>
      <c r="Q155" s="3"/>
      <c r="R155" s="3"/>
      <c r="S155" s="3"/>
      <c r="T155" s="29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ht="14.25">
      <c r="A156" s="3"/>
      <c r="B156" s="3"/>
      <c r="C156" s="3"/>
      <c r="D156" s="3"/>
      <c r="E156" s="29"/>
      <c r="F156" s="3"/>
      <c r="G156" s="3"/>
      <c r="H156" s="3"/>
      <c r="I156" s="3"/>
      <c r="J156" s="3"/>
      <c r="K156" s="3"/>
      <c r="L156" s="29"/>
      <c r="M156" s="3"/>
      <c r="N156" s="3"/>
      <c r="O156" s="3"/>
      <c r="P156" s="3"/>
      <c r="Q156" s="3"/>
      <c r="R156" s="3"/>
      <c r="S156" s="3"/>
      <c r="T156" s="29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ht="14.25">
      <c r="A157" s="3"/>
      <c r="B157" s="3"/>
      <c r="C157" s="3"/>
      <c r="D157" s="3"/>
      <c r="E157" s="29"/>
      <c r="F157" s="3"/>
      <c r="G157" s="3"/>
      <c r="H157" s="3"/>
      <c r="I157" s="3"/>
      <c r="J157" s="3"/>
      <c r="K157" s="3"/>
      <c r="L157" s="29"/>
      <c r="M157" s="3"/>
      <c r="N157" s="3"/>
      <c r="O157" s="3"/>
      <c r="P157" s="3"/>
      <c r="Q157" s="3"/>
      <c r="R157" s="3"/>
      <c r="S157" s="3"/>
      <c r="T157" s="29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ht="14.25">
      <c r="A158" s="3"/>
      <c r="B158" s="3"/>
      <c r="C158" s="3"/>
      <c r="D158" s="3"/>
      <c r="E158" s="29"/>
      <c r="F158" s="3"/>
      <c r="G158" s="3"/>
      <c r="H158" s="3"/>
      <c r="I158" s="3"/>
      <c r="J158" s="3"/>
      <c r="K158" s="3"/>
      <c r="L158" s="29"/>
      <c r="M158" s="3"/>
      <c r="N158" s="3"/>
      <c r="O158" s="3"/>
      <c r="P158" s="3"/>
      <c r="Q158" s="3"/>
      <c r="R158" s="3"/>
      <c r="S158" s="3"/>
      <c r="T158" s="29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ht="14.25">
      <c r="A159" s="3"/>
      <c r="B159" s="3"/>
      <c r="C159" s="3"/>
      <c r="D159" s="3"/>
      <c r="E159" s="29"/>
      <c r="F159" s="3"/>
      <c r="G159" s="3"/>
      <c r="H159" s="3"/>
      <c r="I159" s="3"/>
      <c r="J159" s="3"/>
      <c r="K159" s="3"/>
      <c r="L159" s="29"/>
      <c r="M159" s="3"/>
      <c r="N159" s="3"/>
      <c r="O159" s="3"/>
      <c r="P159" s="3"/>
      <c r="Q159" s="3"/>
      <c r="R159" s="3"/>
      <c r="S159" s="3"/>
      <c r="T159" s="29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ht="14.25">
      <c r="A160" s="3"/>
      <c r="B160" s="3"/>
      <c r="C160" s="3"/>
      <c r="D160" s="3"/>
      <c r="E160" s="29"/>
      <c r="F160" s="3"/>
      <c r="G160" s="3"/>
      <c r="H160" s="3"/>
      <c r="I160" s="3"/>
      <c r="J160" s="3"/>
      <c r="K160" s="3"/>
      <c r="L160" s="29"/>
      <c r="M160" s="3"/>
      <c r="N160" s="3"/>
      <c r="O160" s="3"/>
      <c r="P160" s="3"/>
      <c r="Q160" s="3"/>
      <c r="R160" s="3"/>
      <c r="S160" s="3"/>
      <c r="T160" s="29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ht="14.25">
      <c r="A161" s="3"/>
      <c r="B161" s="3"/>
      <c r="C161" s="3"/>
      <c r="D161" s="3"/>
      <c r="E161" s="29"/>
      <c r="F161" s="3"/>
      <c r="G161" s="3"/>
      <c r="H161" s="3"/>
      <c r="I161" s="3"/>
      <c r="J161" s="3"/>
      <c r="K161" s="3"/>
      <c r="L161" s="29"/>
      <c r="M161" s="3"/>
      <c r="N161" s="3"/>
      <c r="O161" s="3"/>
      <c r="P161" s="3"/>
      <c r="Q161" s="3"/>
      <c r="R161" s="3"/>
      <c r="S161" s="3"/>
      <c r="T161" s="29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ht="14.25">
      <c r="A162" s="3"/>
      <c r="B162" s="3"/>
      <c r="C162" s="3"/>
      <c r="D162" s="3"/>
      <c r="E162" s="29"/>
      <c r="F162" s="3"/>
      <c r="G162" s="3"/>
      <c r="H162" s="3"/>
      <c r="I162" s="3"/>
      <c r="J162" s="3"/>
      <c r="K162" s="3"/>
      <c r="L162" s="29"/>
      <c r="M162" s="3"/>
      <c r="N162" s="3"/>
      <c r="O162" s="3"/>
      <c r="P162" s="3"/>
      <c r="Q162" s="3"/>
      <c r="R162" s="3"/>
      <c r="S162" s="3"/>
      <c r="T162" s="29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ht="14.25">
      <c r="A163" s="3"/>
      <c r="B163" s="3"/>
      <c r="C163" s="3"/>
      <c r="D163" s="3"/>
      <c r="E163" s="29"/>
      <c r="F163" s="3"/>
      <c r="G163" s="3"/>
      <c r="H163" s="3"/>
      <c r="I163" s="3"/>
      <c r="J163" s="3"/>
      <c r="K163" s="3"/>
      <c r="L163" s="29"/>
      <c r="M163" s="3"/>
      <c r="N163" s="3"/>
      <c r="O163" s="3"/>
      <c r="P163" s="3"/>
      <c r="Q163" s="3"/>
      <c r="R163" s="3"/>
      <c r="S163" s="3"/>
      <c r="T163" s="29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ht="14.25">
      <c r="A164" s="3"/>
      <c r="B164" s="3"/>
      <c r="C164" s="3"/>
      <c r="D164" s="3"/>
      <c r="E164" s="29"/>
      <c r="F164" s="3"/>
      <c r="G164" s="3"/>
      <c r="H164" s="3"/>
      <c r="I164" s="3"/>
      <c r="J164" s="3"/>
      <c r="K164" s="3"/>
      <c r="L164" s="29"/>
      <c r="M164" s="3"/>
      <c r="N164" s="3"/>
      <c r="O164" s="3"/>
      <c r="P164" s="3"/>
      <c r="Q164" s="3"/>
      <c r="R164" s="3"/>
      <c r="S164" s="3"/>
      <c r="T164" s="29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ht="14.25">
      <c r="A165" s="3"/>
      <c r="B165" s="3"/>
      <c r="C165" s="3"/>
      <c r="D165" s="3"/>
      <c r="E165" s="29"/>
      <c r="F165" s="3"/>
      <c r="G165" s="3"/>
      <c r="H165" s="3"/>
      <c r="I165" s="3"/>
      <c r="J165" s="3"/>
      <c r="K165" s="3"/>
      <c r="L165" s="29"/>
      <c r="M165" s="3"/>
      <c r="N165" s="3"/>
      <c r="O165" s="3"/>
      <c r="P165" s="3"/>
      <c r="Q165" s="3"/>
      <c r="R165" s="3"/>
      <c r="S165" s="3"/>
      <c r="T165" s="29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ht="14.25">
      <c r="A166" s="3"/>
      <c r="B166" s="3"/>
      <c r="C166" s="3"/>
      <c r="D166" s="3"/>
      <c r="E166" s="29"/>
      <c r="F166" s="3"/>
      <c r="G166" s="3"/>
      <c r="H166" s="3"/>
      <c r="I166" s="3"/>
      <c r="J166" s="3"/>
      <c r="K166" s="3"/>
      <c r="L166" s="29"/>
      <c r="M166" s="3"/>
      <c r="N166" s="3"/>
      <c r="O166" s="3"/>
      <c r="P166" s="3"/>
      <c r="Q166" s="3"/>
      <c r="R166" s="3"/>
      <c r="S166" s="3"/>
      <c r="T166" s="29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ht="14.25">
      <c r="A167" s="3"/>
      <c r="B167" s="3"/>
      <c r="C167" s="3"/>
      <c r="D167" s="3"/>
      <c r="E167" s="29"/>
      <c r="F167" s="3"/>
      <c r="G167" s="3"/>
      <c r="H167" s="3"/>
      <c r="I167" s="3"/>
      <c r="J167" s="3"/>
      <c r="K167" s="3"/>
      <c r="L167" s="29"/>
      <c r="M167" s="3"/>
      <c r="N167" s="3"/>
      <c r="O167" s="3"/>
      <c r="P167" s="3"/>
      <c r="Q167" s="3"/>
      <c r="R167" s="3"/>
      <c r="S167" s="3"/>
      <c r="T167" s="29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ht="14.25">
      <c r="A168" s="3"/>
      <c r="B168" s="3"/>
      <c r="C168" s="3"/>
      <c r="D168" s="3"/>
      <c r="E168" s="29"/>
      <c r="F168" s="3"/>
      <c r="G168" s="3"/>
      <c r="H168" s="3"/>
      <c r="I168" s="3"/>
      <c r="J168" s="3"/>
      <c r="K168" s="3"/>
      <c r="L168" s="29"/>
      <c r="M168" s="3"/>
      <c r="N168" s="3"/>
      <c r="O168" s="3"/>
      <c r="P168" s="3"/>
      <c r="Q168" s="3"/>
      <c r="R168" s="3"/>
      <c r="S168" s="3"/>
      <c r="T168" s="29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ht="14.25">
      <c r="A169" s="3"/>
      <c r="B169" s="3"/>
      <c r="C169" s="3"/>
      <c r="D169" s="3"/>
      <c r="E169" s="29"/>
      <c r="F169" s="3"/>
      <c r="G169" s="3"/>
      <c r="H169" s="3"/>
      <c r="I169" s="3"/>
      <c r="J169" s="3"/>
      <c r="K169" s="3"/>
      <c r="L169" s="29"/>
      <c r="M169" s="3"/>
      <c r="N169" s="3"/>
      <c r="O169" s="3"/>
      <c r="P169" s="3"/>
      <c r="Q169" s="3"/>
      <c r="R169" s="3"/>
      <c r="S169" s="3"/>
      <c r="T169" s="29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ht="14.25">
      <c r="A170" s="3"/>
      <c r="B170" s="3"/>
      <c r="C170" s="3"/>
      <c r="D170" s="3"/>
      <c r="E170" s="29"/>
      <c r="F170" s="3"/>
      <c r="G170" s="3"/>
      <c r="H170" s="3"/>
      <c r="I170" s="3"/>
      <c r="J170" s="3"/>
      <c r="K170" s="3"/>
      <c r="L170" s="29"/>
      <c r="M170" s="3"/>
      <c r="N170" s="3"/>
      <c r="O170" s="3"/>
      <c r="P170" s="3"/>
      <c r="Q170" s="3"/>
      <c r="R170" s="3"/>
      <c r="S170" s="3"/>
      <c r="T170" s="29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ht="14.25">
      <c r="A171" s="3"/>
      <c r="B171" s="3"/>
      <c r="C171" s="3"/>
      <c r="D171" s="3"/>
      <c r="E171" s="29"/>
      <c r="F171" s="3"/>
      <c r="G171" s="3"/>
      <c r="H171" s="3"/>
      <c r="I171" s="3"/>
      <c r="J171" s="3"/>
      <c r="K171" s="3"/>
      <c r="L171" s="29"/>
      <c r="M171" s="3"/>
      <c r="N171" s="3"/>
      <c r="O171" s="3"/>
      <c r="P171" s="3"/>
      <c r="Q171" s="3"/>
      <c r="R171" s="3"/>
      <c r="S171" s="3"/>
      <c r="T171" s="29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ht="14.25">
      <c r="A172" s="3"/>
      <c r="B172" s="3"/>
      <c r="C172" s="3"/>
      <c r="D172" s="3"/>
      <c r="E172" s="29"/>
      <c r="F172" s="3"/>
      <c r="G172" s="3"/>
      <c r="H172" s="3"/>
      <c r="I172" s="3"/>
      <c r="J172" s="3"/>
      <c r="K172" s="3"/>
      <c r="L172" s="29"/>
      <c r="M172" s="3"/>
      <c r="N172" s="3"/>
      <c r="O172" s="3"/>
      <c r="P172" s="3"/>
      <c r="Q172" s="3"/>
      <c r="R172" s="3"/>
      <c r="S172" s="3"/>
      <c r="T172" s="29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  <row r="173" spans="1:38" ht="14.25">
      <c r="A173" s="3"/>
      <c r="B173" s="3"/>
      <c r="C173" s="3"/>
      <c r="D173" s="3"/>
      <c r="E173" s="29"/>
      <c r="F173" s="3"/>
      <c r="G173" s="3"/>
      <c r="H173" s="3"/>
      <c r="I173" s="3"/>
      <c r="J173" s="3"/>
      <c r="K173" s="3"/>
      <c r="L173" s="29"/>
      <c r="M173" s="3"/>
      <c r="N173" s="3"/>
      <c r="O173" s="3"/>
      <c r="P173" s="3"/>
      <c r="Q173" s="3"/>
      <c r="R173" s="3"/>
      <c r="S173" s="3"/>
      <c r="T173" s="29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</row>
    <row r="174" spans="1:38" ht="14.25">
      <c r="A174" s="3"/>
      <c r="B174" s="3"/>
      <c r="C174" s="3"/>
      <c r="D174" s="3"/>
      <c r="E174" s="29"/>
      <c r="F174" s="3"/>
      <c r="G174" s="3"/>
      <c r="H174" s="3"/>
      <c r="I174" s="3"/>
      <c r="J174" s="3"/>
      <c r="K174" s="3"/>
      <c r="L174" s="29"/>
      <c r="M174" s="3"/>
      <c r="N174" s="3"/>
      <c r="O174" s="3"/>
      <c r="P174" s="3"/>
      <c r="Q174" s="3"/>
      <c r="R174" s="3"/>
      <c r="S174" s="3"/>
      <c r="T174" s="29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</row>
    <row r="175" spans="1:38" ht="14.25">
      <c r="A175" s="3"/>
      <c r="B175" s="3"/>
      <c r="C175" s="3"/>
      <c r="D175" s="3"/>
      <c r="E175" s="29"/>
      <c r="F175" s="3"/>
      <c r="G175" s="3"/>
      <c r="H175" s="3"/>
      <c r="I175" s="3"/>
      <c r="J175" s="3"/>
      <c r="K175" s="3"/>
      <c r="L175" s="29"/>
      <c r="M175" s="3"/>
      <c r="N175" s="3"/>
      <c r="O175" s="3"/>
      <c r="P175" s="3"/>
      <c r="Q175" s="3"/>
      <c r="R175" s="3"/>
      <c r="S175" s="3"/>
      <c r="T175" s="29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</row>
    <row r="176" spans="1:38" ht="14.25">
      <c r="A176" s="3"/>
      <c r="B176" s="3"/>
      <c r="C176" s="3"/>
      <c r="D176" s="3"/>
      <c r="E176" s="29"/>
      <c r="F176" s="3"/>
      <c r="G176" s="3"/>
      <c r="H176" s="3"/>
      <c r="I176" s="3"/>
      <c r="J176" s="3"/>
      <c r="K176" s="3"/>
      <c r="L176" s="29"/>
      <c r="M176" s="3"/>
      <c r="N176" s="3"/>
      <c r="O176" s="3"/>
      <c r="P176" s="3"/>
      <c r="Q176" s="3"/>
      <c r="R176" s="3"/>
      <c r="S176" s="3"/>
      <c r="T176" s="29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</row>
    <row r="177" spans="1:38" ht="14.25">
      <c r="A177" s="3"/>
      <c r="B177" s="3"/>
      <c r="C177" s="3"/>
      <c r="D177" s="3"/>
      <c r="E177" s="29"/>
      <c r="F177" s="3"/>
      <c r="G177" s="3"/>
      <c r="H177" s="3"/>
      <c r="I177" s="3"/>
      <c r="J177" s="3"/>
      <c r="K177" s="3"/>
      <c r="L177" s="29"/>
      <c r="M177" s="3"/>
      <c r="N177" s="3"/>
      <c r="O177" s="3"/>
      <c r="P177" s="3"/>
      <c r="Q177" s="3"/>
      <c r="R177" s="3"/>
      <c r="S177" s="3"/>
      <c r="T177" s="29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</row>
    <row r="178" spans="1:38" ht="14.25">
      <c r="A178" s="3"/>
      <c r="B178" s="3"/>
      <c r="C178" s="3"/>
      <c r="D178" s="3"/>
      <c r="E178" s="29"/>
      <c r="F178" s="3"/>
      <c r="G178" s="3"/>
      <c r="H178" s="3"/>
      <c r="I178" s="3"/>
      <c r="J178" s="3"/>
      <c r="K178" s="3"/>
      <c r="L178" s="29"/>
      <c r="M178" s="3"/>
      <c r="N178" s="3"/>
      <c r="O178" s="3"/>
      <c r="P178" s="3"/>
      <c r="Q178" s="3"/>
      <c r="R178" s="3"/>
      <c r="S178" s="3"/>
      <c r="T178" s="29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</row>
    <row r="179" spans="1:38" ht="14.25">
      <c r="A179" s="3"/>
      <c r="B179" s="3"/>
      <c r="C179" s="3"/>
      <c r="D179" s="3"/>
      <c r="E179" s="29"/>
      <c r="F179" s="3"/>
      <c r="G179" s="3"/>
      <c r="H179" s="3"/>
      <c r="I179" s="3"/>
      <c r="J179" s="3"/>
      <c r="K179" s="3"/>
      <c r="L179" s="29"/>
      <c r="M179" s="3"/>
      <c r="N179" s="3"/>
      <c r="O179" s="3"/>
      <c r="P179" s="3"/>
      <c r="Q179" s="3"/>
      <c r="R179" s="3"/>
      <c r="S179" s="3"/>
      <c r="T179" s="29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</row>
    <row r="180" spans="1:38" ht="14.25">
      <c r="A180" s="3"/>
      <c r="B180" s="3"/>
      <c r="C180" s="3"/>
      <c r="D180" s="3"/>
      <c r="E180" s="29"/>
      <c r="F180" s="3"/>
      <c r="G180" s="3"/>
      <c r="H180" s="3"/>
      <c r="I180" s="3"/>
      <c r="J180" s="3"/>
      <c r="K180" s="3"/>
      <c r="L180" s="29"/>
      <c r="M180" s="3"/>
      <c r="N180" s="3"/>
      <c r="O180" s="3"/>
      <c r="P180" s="3"/>
      <c r="Q180" s="3"/>
      <c r="R180" s="3"/>
      <c r="S180" s="3"/>
      <c r="T180" s="29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</row>
    <row r="181" spans="1:38" ht="14.25">
      <c r="A181" s="3"/>
      <c r="B181" s="3"/>
      <c r="C181" s="3"/>
      <c r="D181" s="3"/>
      <c r="E181" s="29"/>
      <c r="F181" s="3"/>
      <c r="G181" s="3"/>
      <c r="H181" s="3"/>
      <c r="I181" s="3"/>
      <c r="J181" s="3"/>
      <c r="K181" s="3"/>
      <c r="L181" s="29"/>
      <c r="M181" s="3"/>
      <c r="N181" s="3"/>
      <c r="O181" s="3"/>
      <c r="P181" s="3"/>
      <c r="Q181" s="3"/>
      <c r="R181" s="3"/>
      <c r="S181" s="3"/>
      <c r="T181" s="29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</row>
    <row r="182" spans="1:38" ht="14.25">
      <c r="A182" s="3"/>
      <c r="B182" s="3"/>
      <c r="C182" s="3"/>
      <c r="D182" s="3"/>
      <c r="E182" s="29"/>
      <c r="F182" s="3"/>
      <c r="G182" s="3"/>
      <c r="H182" s="3"/>
      <c r="I182" s="3"/>
      <c r="J182" s="3"/>
      <c r="K182" s="3"/>
      <c r="L182" s="29"/>
      <c r="M182" s="3"/>
      <c r="N182" s="3"/>
      <c r="O182" s="3"/>
      <c r="P182" s="3"/>
      <c r="Q182" s="3"/>
      <c r="R182" s="3"/>
      <c r="S182" s="3"/>
      <c r="T182" s="29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</row>
    <row r="183" spans="1:38" ht="14.25">
      <c r="A183" s="3"/>
      <c r="B183" s="3"/>
      <c r="C183" s="3"/>
      <c r="D183" s="3"/>
      <c r="E183" s="29"/>
      <c r="F183" s="3"/>
      <c r="G183" s="3"/>
      <c r="H183" s="3"/>
      <c r="I183" s="3"/>
      <c r="J183" s="3"/>
      <c r="K183" s="3"/>
      <c r="L183" s="29"/>
      <c r="M183" s="3"/>
      <c r="N183" s="3"/>
      <c r="O183" s="3"/>
      <c r="P183" s="3"/>
      <c r="Q183" s="3"/>
      <c r="R183" s="3"/>
      <c r="S183" s="3"/>
      <c r="T183" s="29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</row>
    <row r="184" spans="1:38" ht="14.25">
      <c r="A184" s="3"/>
      <c r="B184" s="3"/>
      <c r="C184" s="3"/>
      <c r="D184" s="3"/>
      <c r="E184" s="29"/>
      <c r="F184" s="3"/>
      <c r="G184" s="3"/>
      <c r="H184" s="3"/>
      <c r="I184" s="3"/>
      <c r="J184" s="3"/>
      <c r="K184" s="3"/>
      <c r="L184" s="29"/>
      <c r="M184" s="3"/>
      <c r="N184" s="3"/>
      <c r="O184" s="3"/>
      <c r="P184" s="3"/>
      <c r="Q184" s="3"/>
      <c r="R184" s="3"/>
      <c r="S184" s="3"/>
      <c r="T184" s="29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</row>
    <row r="185" spans="1:38" ht="14.25">
      <c r="A185" s="3"/>
      <c r="B185" s="3"/>
      <c r="C185" s="3"/>
      <c r="D185" s="3"/>
      <c r="E185" s="29"/>
      <c r="F185" s="3"/>
      <c r="G185" s="3"/>
      <c r="H185" s="3"/>
      <c r="I185" s="3"/>
      <c r="J185" s="3"/>
      <c r="K185" s="3"/>
      <c r="L185" s="29"/>
      <c r="M185" s="3"/>
      <c r="N185" s="3"/>
      <c r="O185" s="3"/>
      <c r="P185" s="3"/>
      <c r="Q185" s="3"/>
      <c r="R185" s="3"/>
      <c r="S185" s="3"/>
      <c r="T185" s="29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</row>
    <row r="186" spans="1:38" ht="14.25">
      <c r="A186" s="3"/>
      <c r="B186" s="3"/>
      <c r="C186" s="3"/>
      <c r="D186" s="3"/>
      <c r="E186" s="29"/>
      <c r="F186" s="3"/>
      <c r="G186" s="3"/>
      <c r="H186" s="3"/>
      <c r="I186" s="3"/>
      <c r="J186" s="3"/>
      <c r="K186" s="3"/>
      <c r="L186" s="29"/>
      <c r="M186" s="3"/>
      <c r="N186" s="3"/>
      <c r="O186" s="3"/>
      <c r="P186" s="3"/>
      <c r="Q186" s="3"/>
      <c r="R186" s="3"/>
      <c r="S186" s="3"/>
      <c r="T186" s="29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</row>
    <row r="187" spans="1:38" ht="14.25">
      <c r="A187" s="3"/>
      <c r="B187" s="3"/>
      <c r="C187" s="3"/>
      <c r="D187" s="3"/>
      <c r="E187" s="29"/>
      <c r="F187" s="3"/>
      <c r="G187" s="3"/>
      <c r="H187" s="3"/>
      <c r="I187" s="3"/>
      <c r="J187" s="3"/>
      <c r="K187" s="3"/>
      <c r="L187" s="29"/>
      <c r="M187" s="3"/>
      <c r="N187" s="3"/>
      <c r="O187" s="3"/>
      <c r="P187" s="3"/>
      <c r="Q187" s="3"/>
      <c r="R187" s="3"/>
      <c r="S187" s="3"/>
      <c r="T187" s="29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</row>
    <row r="188" spans="1:38" ht="14.25">
      <c r="A188" s="3"/>
      <c r="B188" s="3"/>
      <c r="C188" s="3"/>
      <c r="D188" s="3"/>
      <c r="E188" s="29"/>
      <c r="F188" s="3"/>
      <c r="G188" s="3"/>
      <c r="H188" s="3"/>
      <c r="I188" s="3"/>
      <c r="J188" s="3"/>
      <c r="K188" s="3"/>
      <c r="L188" s="29"/>
      <c r="M188" s="3"/>
      <c r="N188" s="3"/>
      <c r="O188" s="3"/>
      <c r="P188" s="3"/>
      <c r="Q188" s="3"/>
      <c r="R188" s="3"/>
      <c r="S188" s="3"/>
      <c r="T188" s="29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</row>
    <row r="189" spans="1:38" ht="14.25">
      <c r="A189" s="3"/>
      <c r="B189" s="3"/>
      <c r="C189" s="3"/>
      <c r="D189" s="3"/>
      <c r="E189" s="29"/>
      <c r="F189" s="3"/>
      <c r="G189" s="3"/>
      <c r="H189" s="3"/>
      <c r="I189" s="3"/>
      <c r="J189" s="3"/>
      <c r="K189" s="3"/>
      <c r="L189" s="29"/>
      <c r="M189" s="3"/>
      <c r="N189" s="3"/>
      <c r="O189" s="3"/>
      <c r="P189" s="3"/>
      <c r="Q189" s="3"/>
      <c r="R189" s="3"/>
      <c r="S189" s="3"/>
      <c r="T189" s="29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</row>
    <row r="190" spans="1:38" ht="14.25">
      <c r="A190" s="3"/>
      <c r="B190" s="3"/>
      <c r="C190" s="3"/>
      <c r="D190" s="3"/>
      <c r="E190" s="29"/>
      <c r="F190" s="3"/>
      <c r="G190" s="3"/>
      <c r="H190" s="3"/>
      <c r="I190" s="3"/>
      <c r="J190" s="3"/>
      <c r="K190" s="3"/>
      <c r="L190" s="29"/>
      <c r="M190" s="3"/>
      <c r="N190" s="3"/>
      <c r="O190" s="3"/>
      <c r="P190" s="3"/>
      <c r="Q190" s="3"/>
      <c r="R190" s="3"/>
      <c r="S190" s="3"/>
      <c r="T190" s="29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</row>
    <row r="191" spans="1:38" ht="14.25">
      <c r="A191" s="3"/>
      <c r="B191" s="3"/>
      <c r="C191" s="3"/>
      <c r="D191" s="3"/>
      <c r="E191" s="29"/>
      <c r="F191" s="3"/>
      <c r="G191" s="3"/>
      <c r="H191" s="3"/>
      <c r="I191" s="3"/>
      <c r="J191" s="3"/>
      <c r="K191" s="3"/>
      <c r="L191" s="29"/>
      <c r="M191" s="3"/>
      <c r="N191" s="3"/>
      <c r="O191" s="3"/>
      <c r="P191" s="3"/>
      <c r="Q191" s="3"/>
      <c r="R191" s="3"/>
      <c r="S191" s="3"/>
      <c r="T191" s="29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</row>
    <row r="192" spans="1:38" ht="14.25">
      <c r="A192" s="3"/>
      <c r="B192" s="3"/>
      <c r="C192" s="3"/>
      <c r="D192" s="3"/>
      <c r="E192" s="29"/>
      <c r="F192" s="3"/>
      <c r="G192" s="3"/>
      <c r="H192" s="3"/>
      <c r="I192" s="3"/>
      <c r="J192" s="3"/>
      <c r="K192" s="3"/>
      <c r="L192" s="29"/>
      <c r="M192" s="3"/>
      <c r="N192" s="3"/>
      <c r="O192" s="3"/>
      <c r="P192" s="3"/>
      <c r="Q192" s="3"/>
      <c r="R192" s="3"/>
      <c r="S192" s="3"/>
      <c r="T192" s="29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</row>
    <row r="193" spans="1:38" ht="14.25">
      <c r="A193" s="3"/>
      <c r="B193" s="3"/>
      <c r="C193" s="3"/>
      <c r="D193" s="3"/>
      <c r="E193" s="29"/>
      <c r="F193" s="3"/>
      <c r="G193" s="3"/>
      <c r="H193" s="3"/>
      <c r="I193" s="3"/>
      <c r="J193" s="3"/>
      <c r="K193" s="3"/>
      <c r="L193" s="29"/>
      <c r="M193" s="3"/>
      <c r="N193" s="3"/>
      <c r="O193" s="3"/>
      <c r="P193" s="3"/>
      <c r="Q193" s="3"/>
      <c r="R193" s="3"/>
      <c r="S193" s="3"/>
      <c r="T193" s="29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</row>
    <row r="194" spans="1:38" ht="14.25">
      <c r="A194" s="3"/>
      <c r="B194" s="3"/>
      <c r="C194" s="3"/>
      <c r="D194" s="3"/>
      <c r="E194" s="29"/>
      <c r="F194" s="3"/>
      <c r="G194" s="3"/>
      <c r="H194" s="3"/>
      <c r="I194" s="3"/>
      <c r="J194" s="3"/>
      <c r="K194" s="3"/>
      <c r="L194" s="29"/>
      <c r="M194" s="3"/>
      <c r="N194" s="3"/>
      <c r="O194" s="3"/>
      <c r="P194" s="3"/>
      <c r="Q194" s="3"/>
      <c r="R194" s="3"/>
      <c r="S194" s="3"/>
      <c r="T194" s="29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</row>
    <row r="195" spans="1:38" ht="14.25">
      <c r="A195" s="3"/>
      <c r="B195" s="3"/>
      <c r="C195" s="3"/>
      <c r="D195" s="3"/>
      <c r="E195" s="29"/>
      <c r="F195" s="3"/>
      <c r="G195" s="3"/>
      <c r="H195" s="3"/>
      <c r="I195" s="3"/>
      <c r="J195" s="3"/>
      <c r="K195" s="3"/>
      <c r="L195" s="29"/>
      <c r="M195" s="3"/>
      <c r="N195" s="3"/>
      <c r="O195" s="3"/>
      <c r="P195" s="3"/>
      <c r="Q195" s="3"/>
      <c r="R195" s="3"/>
      <c r="S195" s="3"/>
      <c r="T195" s="29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</row>
    <row r="196" spans="1:38" ht="14.25">
      <c r="A196" s="3"/>
      <c r="B196" s="3"/>
      <c r="C196" s="3"/>
      <c r="D196" s="3"/>
      <c r="E196" s="29"/>
      <c r="F196" s="3"/>
      <c r="G196" s="3"/>
      <c r="H196" s="3"/>
      <c r="I196" s="3"/>
      <c r="J196" s="3"/>
      <c r="K196" s="3"/>
      <c r="L196" s="29"/>
      <c r="M196" s="3"/>
      <c r="N196" s="3"/>
      <c r="O196" s="3"/>
      <c r="P196" s="3"/>
      <c r="Q196" s="3"/>
      <c r="R196" s="3"/>
      <c r="S196" s="3"/>
      <c r="T196" s="29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</row>
    <row r="197" spans="1:38" ht="14.25">
      <c r="A197" s="3"/>
      <c r="B197" s="3"/>
      <c r="C197" s="3"/>
      <c r="D197" s="3"/>
      <c r="E197" s="29"/>
      <c r="F197" s="3"/>
      <c r="G197" s="3"/>
      <c r="H197" s="3"/>
      <c r="I197" s="3"/>
      <c r="J197" s="3"/>
      <c r="K197" s="3"/>
      <c r="L197" s="29"/>
      <c r="M197" s="3"/>
      <c r="N197" s="3"/>
      <c r="O197" s="3"/>
      <c r="P197" s="3"/>
      <c r="Q197" s="3"/>
      <c r="R197" s="3"/>
      <c r="S197" s="3"/>
      <c r="T197" s="29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</row>
    <row r="198" spans="1:38" ht="14.25">
      <c r="A198" s="3"/>
      <c r="B198" s="3"/>
      <c r="C198" s="3"/>
      <c r="D198" s="3"/>
      <c r="E198" s="29"/>
      <c r="F198" s="3"/>
      <c r="G198" s="3"/>
      <c r="H198" s="3"/>
      <c r="I198" s="3"/>
      <c r="J198" s="3"/>
      <c r="K198" s="3"/>
      <c r="L198" s="29"/>
      <c r="M198" s="3"/>
      <c r="N198" s="3"/>
      <c r="O198" s="3"/>
      <c r="P198" s="3"/>
      <c r="Q198" s="3"/>
      <c r="R198" s="3"/>
      <c r="S198" s="3"/>
      <c r="T198" s="29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</row>
    <row r="199" spans="1:38" ht="14.25">
      <c r="A199" s="3"/>
      <c r="B199" s="3"/>
      <c r="C199" s="3"/>
      <c r="D199" s="3"/>
      <c r="E199" s="29"/>
      <c r="F199" s="3"/>
      <c r="G199" s="3"/>
      <c r="H199" s="3"/>
      <c r="I199" s="3"/>
      <c r="J199" s="3"/>
      <c r="K199" s="3"/>
      <c r="L199" s="29"/>
      <c r="M199" s="3"/>
      <c r="N199" s="3"/>
      <c r="O199" s="3"/>
      <c r="P199" s="3"/>
      <c r="Q199" s="3"/>
      <c r="R199" s="3"/>
      <c r="S199" s="3"/>
      <c r="T199" s="29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</row>
    <row r="200" spans="1:38" ht="14.25">
      <c r="A200" s="3"/>
      <c r="B200" s="3"/>
      <c r="C200" s="3"/>
      <c r="D200" s="3"/>
      <c r="E200" s="29"/>
      <c r="F200" s="3"/>
      <c r="G200" s="3"/>
      <c r="H200" s="3"/>
      <c r="I200" s="3"/>
      <c r="J200" s="3"/>
      <c r="K200" s="3"/>
      <c r="L200" s="29"/>
      <c r="M200" s="3"/>
      <c r="N200" s="3"/>
      <c r="O200" s="3"/>
      <c r="P200" s="3"/>
      <c r="Q200" s="3"/>
      <c r="R200" s="3"/>
      <c r="S200" s="3"/>
      <c r="T200" s="29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</row>
    <row r="201" spans="1:38" ht="14.25">
      <c r="A201" s="3"/>
      <c r="B201" s="3"/>
      <c r="C201" s="3"/>
      <c r="D201" s="3"/>
      <c r="E201" s="29"/>
      <c r="F201" s="3"/>
      <c r="G201" s="3"/>
      <c r="H201" s="3"/>
      <c r="I201" s="3"/>
      <c r="J201" s="3"/>
      <c r="K201" s="3"/>
      <c r="L201" s="29"/>
      <c r="M201" s="3"/>
      <c r="N201" s="3"/>
      <c r="O201" s="3"/>
      <c r="P201" s="3"/>
      <c r="Q201" s="3"/>
      <c r="R201" s="3"/>
      <c r="S201" s="3"/>
      <c r="T201" s="29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</row>
    <row r="202" spans="1:38" ht="14.25">
      <c r="A202" s="3"/>
      <c r="B202" s="3"/>
      <c r="C202" s="3"/>
      <c r="D202" s="3"/>
      <c r="E202" s="29"/>
      <c r="F202" s="3"/>
      <c r="G202" s="3"/>
      <c r="H202" s="3"/>
      <c r="I202" s="3"/>
      <c r="J202" s="3"/>
      <c r="K202" s="3"/>
      <c r="L202" s="29"/>
      <c r="M202" s="3"/>
      <c r="N202" s="3"/>
      <c r="O202" s="3"/>
      <c r="P202" s="3"/>
      <c r="Q202" s="3"/>
      <c r="R202" s="3"/>
      <c r="S202" s="3"/>
      <c r="T202" s="29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</row>
    <row r="203" spans="1:38" ht="14.25">
      <c r="A203" s="3"/>
      <c r="B203" s="3"/>
      <c r="C203" s="3"/>
      <c r="D203" s="3"/>
      <c r="E203" s="29"/>
      <c r="F203" s="3"/>
      <c r="G203" s="3"/>
      <c r="H203" s="3"/>
      <c r="I203" s="3"/>
      <c r="J203" s="3"/>
      <c r="K203" s="3"/>
      <c r="L203" s="29"/>
      <c r="M203" s="3"/>
      <c r="N203" s="3"/>
      <c r="O203" s="3"/>
      <c r="P203" s="3"/>
      <c r="Q203" s="3"/>
      <c r="R203" s="3"/>
      <c r="S203" s="3"/>
      <c r="T203" s="29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</row>
    <row r="204" spans="1:38" ht="14.25">
      <c r="A204" s="3"/>
      <c r="B204" s="3"/>
      <c r="C204" s="3"/>
      <c r="D204" s="3"/>
      <c r="E204" s="29"/>
      <c r="F204" s="3"/>
      <c r="G204" s="3"/>
      <c r="H204" s="3"/>
      <c r="I204" s="3"/>
      <c r="J204" s="3"/>
      <c r="K204" s="3"/>
      <c r="L204" s="29"/>
      <c r="M204" s="3"/>
      <c r="N204" s="3"/>
      <c r="O204" s="3"/>
      <c r="P204" s="3"/>
      <c r="Q204" s="3"/>
      <c r="R204" s="3"/>
      <c r="S204" s="3"/>
      <c r="T204" s="29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</row>
    <row r="205" spans="1:38" ht="14.25">
      <c r="A205" s="3"/>
      <c r="B205" s="3"/>
      <c r="C205" s="3"/>
      <c r="D205" s="3"/>
      <c r="E205" s="29"/>
      <c r="F205" s="3"/>
      <c r="G205" s="3"/>
      <c r="H205" s="3"/>
      <c r="I205" s="3"/>
      <c r="J205" s="3"/>
      <c r="K205" s="3"/>
      <c r="L205" s="29"/>
      <c r="M205" s="3"/>
      <c r="N205" s="3"/>
      <c r="O205" s="3"/>
      <c r="P205" s="3"/>
      <c r="Q205" s="3"/>
      <c r="R205" s="3"/>
      <c r="S205" s="3"/>
      <c r="T205" s="29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</row>
    <row r="206" spans="1:38" ht="14.25">
      <c r="A206" s="3"/>
      <c r="B206" s="3"/>
      <c r="C206" s="3"/>
      <c r="D206" s="3"/>
      <c r="E206" s="29"/>
      <c r="F206" s="3"/>
      <c r="G206" s="3"/>
      <c r="H206" s="3"/>
      <c r="I206" s="3"/>
      <c r="J206" s="3"/>
      <c r="K206" s="3"/>
      <c r="L206" s="29"/>
      <c r="M206" s="3"/>
      <c r="N206" s="3"/>
      <c r="O206" s="3"/>
      <c r="P206" s="3"/>
      <c r="Q206" s="3"/>
      <c r="R206" s="3"/>
      <c r="S206" s="3"/>
      <c r="T206" s="29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</row>
    <row r="207" spans="1:38" ht="14.25">
      <c r="A207" s="3"/>
      <c r="B207" s="3"/>
      <c r="C207" s="3"/>
      <c r="D207" s="3"/>
      <c r="E207" s="29"/>
      <c r="F207" s="3"/>
      <c r="G207" s="3"/>
      <c r="H207" s="3"/>
      <c r="I207" s="3"/>
      <c r="J207" s="3"/>
      <c r="K207" s="3"/>
      <c r="L207" s="29"/>
      <c r="M207" s="3"/>
      <c r="N207" s="3"/>
      <c r="O207" s="3"/>
      <c r="P207" s="3"/>
      <c r="Q207" s="3"/>
      <c r="R207" s="3"/>
      <c r="S207" s="3"/>
      <c r="T207" s="29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</row>
    <row r="208" spans="1:38" ht="14.25">
      <c r="A208" s="3"/>
      <c r="B208" s="3"/>
      <c r="C208" s="3"/>
      <c r="D208" s="3"/>
      <c r="E208" s="29"/>
      <c r="F208" s="3"/>
      <c r="G208" s="3"/>
      <c r="H208" s="3"/>
      <c r="I208" s="3"/>
      <c r="J208" s="3"/>
      <c r="K208" s="3"/>
      <c r="L208" s="29"/>
      <c r="T208" s="29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</row>
    <row r="209" spans="1:38" ht="14.25">
      <c r="A209" s="3"/>
      <c r="B209" s="3"/>
      <c r="C209" s="3"/>
      <c r="D209" s="3"/>
      <c r="E209" s="29"/>
      <c r="F209" s="3"/>
      <c r="G209" s="3"/>
      <c r="H209" s="3"/>
      <c r="I209" s="3"/>
      <c r="J209" s="3"/>
      <c r="K209" s="3"/>
      <c r="L209" s="29"/>
      <c r="T209" s="29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</row>
    <row r="210" spans="1:38" ht="14.25">
      <c r="A210" s="3"/>
      <c r="B210" s="3"/>
      <c r="C210" s="3"/>
      <c r="D210" s="3"/>
      <c r="E210" s="29"/>
      <c r="F210" s="3"/>
      <c r="G210" s="3"/>
      <c r="H210" s="3"/>
      <c r="I210" s="3"/>
      <c r="J210" s="3"/>
      <c r="K210" s="3"/>
      <c r="L210" s="29"/>
      <c r="T210" s="29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</row>
    <row r="211" spans="1:38" ht="14.25">
      <c r="A211" s="3"/>
      <c r="B211" s="3"/>
      <c r="C211" s="3"/>
      <c r="D211" s="3"/>
      <c r="E211" s="29"/>
      <c r="F211" s="3"/>
      <c r="G211" s="3"/>
      <c r="H211" s="3"/>
      <c r="I211" s="3"/>
      <c r="J211" s="3"/>
      <c r="K211" s="3"/>
      <c r="L211" s="29"/>
      <c r="T211" s="29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</row>
    <row r="212" spans="1:38" ht="14.25">
      <c r="A212" s="3"/>
      <c r="B212" s="3"/>
      <c r="C212" s="3"/>
      <c r="D212" s="3"/>
      <c r="E212" s="29"/>
      <c r="F212" s="3"/>
      <c r="G212" s="3"/>
      <c r="H212" s="3"/>
      <c r="I212" s="3"/>
      <c r="J212" s="3"/>
      <c r="K212" s="3"/>
      <c r="L212" s="29"/>
      <c r="T212" s="29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</row>
    <row r="213" spans="1:38" ht="14.25">
      <c r="A213" s="3"/>
      <c r="B213" s="3"/>
      <c r="C213" s="3"/>
      <c r="D213" s="3"/>
      <c r="E213" s="29"/>
      <c r="F213" s="3"/>
      <c r="G213" s="3"/>
      <c r="H213" s="3"/>
      <c r="I213" s="3"/>
      <c r="J213" s="3"/>
      <c r="K213" s="3"/>
      <c r="L213" s="29"/>
      <c r="T213" s="29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</row>
    <row r="214" spans="1:38" ht="14.25">
      <c r="A214" s="3"/>
      <c r="B214" s="3"/>
      <c r="C214" s="3"/>
      <c r="D214" s="3"/>
      <c r="E214" s="29"/>
      <c r="F214" s="3"/>
      <c r="G214" s="3"/>
      <c r="H214" s="3"/>
      <c r="I214" s="3"/>
      <c r="J214" s="3"/>
      <c r="K214" s="3"/>
      <c r="L214" s="29"/>
      <c r="T214" s="29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</row>
    <row r="215" spans="1:38" ht="14.25">
      <c r="A215" s="3"/>
      <c r="B215" s="3"/>
      <c r="C215" s="3"/>
      <c r="D215" s="3"/>
      <c r="E215" s="29"/>
      <c r="F215" s="3"/>
      <c r="G215" s="3"/>
      <c r="H215" s="3"/>
      <c r="I215" s="3"/>
      <c r="J215" s="3"/>
      <c r="K215" s="3"/>
      <c r="L215" s="29"/>
      <c r="T215" s="29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</row>
    <row r="216" spans="1:38" ht="14.25">
      <c r="A216" s="3"/>
      <c r="B216" s="3"/>
      <c r="C216" s="3"/>
      <c r="D216" s="3"/>
      <c r="E216" s="29"/>
      <c r="F216" s="3"/>
      <c r="G216" s="3"/>
      <c r="H216" s="3"/>
      <c r="I216" s="3"/>
      <c r="J216" s="3"/>
      <c r="K216" s="3"/>
      <c r="L216" s="29"/>
      <c r="T216" s="29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</row>
    <row r="217" spans="1:38" ht="14.25">
      <c r="A217" s="3"/>
      <c r="B217" s="3"/>
      <c r="C217" s="3"/>
      <c r="D217" s="3"/>
      <c r="E217" s="29"/>
      <c r="F217" s="3"/>
      <c r="G217" s="3"/>
      <c r="H217" s="3"/>
      <c r="I217" s="3"/>
      <c r="J217" s="3"/>
      <c r="K217" s="3"/>
      <c r="L217" s="29"/>
      <c r="T217" s="29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</row>
    <row r="218" spans="1:38" ht="14.25">
      <c r="A218" s="3"/>
      <c r="B218" s="3"/>
      <c r="C218" s="3"/>
      <c r="D218" s="3"/>
      <c r="E218" s="29"/>
      <c r="F218" s="3"/>
      <c r="G218" s="3"/>
      <c r="H218" s="3"/>
      <c r="I218" s="3"/>
      <c r="J218" s="3"/>
      <c r="K218" s="3"/>
      <c r="L218" s="29"/>
      <c r="T218" s="29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</row>
    <row r="219" spans="1:38" ht="14.25">
      <c r="A219" s="3"/>
      <c r="B219" s="3"/>
      <c r="C219" s="3"/>
      <c r="D219" s="3"/>
      <c r="E219" s="29"/>
      <c r="F219" s="3"/>
      <c r="G219" s="3"/>
      <c r="H219" s="3"/>
      <c r="I219" s="3"/>
      <c r="J219" s="3"/>
      <c r="K219" s="3"/>
      <c r="L219" s="29"/>
      <c r="T219" s="29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</row>
    <row r="220" spans="1:38" ht="14.25">
      <c r="A220" s="3"/>
      <c r="B220" s="3"/>
      <c r="C220" s="3"/>
      <c r="D220" s="3"/>
      <c r="E220" s="29"/>
      <c r="F220" s="3"/>
      <c r="G220" s="3"/>
      <c r="H220" s="3"/>
      <c r="I220" s="3"/>
      <c r="J220" s="3"/>
      <c r="K220" s="3"/>
      <c r="L220" s="29"/>
      <c r="T220" s="29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</row>
    <row r="221" spans="1:38" ht="14.25">
      <c r="A221" s="3"/>
      <c r="B221" s="3"/>
      <c r="C221" s="3"/>
      <c r="D221" s="3"/>
      <c r="E221" s="29"/>
      <c r="F221" s="3"/>
      <c r="G221" s="3"/>
      <c r="H221" s="3"/>
      <c r="I221" s="3"/>
      <c r="J221" s="3"/>
      <c r="K221" s="3"/>
      <c r="L221" s="29"/>
      <c r="T221" s="29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</row>
    <row r="222" spans="1:38" ht="14.25">
      <c r="A222" s="3"/>
      <c r="B222" s="3"/>
      <c r="C222" s="3"/>
      <c r="D222" s="3"/>
      <c r="E222" s="29"/>
      <c r="F222" s="3"/>
      <c r="G222" s="3"/>
      <c r="H222" s="3"/>
      <c r="I222" s="3"/>
      <c r="J222" s="3"/>
      <c r="K222" s="3"/>
      <c r="L222" s="29"/>
      <c r="T222" s="29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</row>
    <row r="223" spans="1:38" ht="14.25">
      <c r="A223" s="3"/>
      <c r="B223" s="3"/>
      <c r="C223" s="3"/>
      <c r="D223" s="3"/>
      <c r="E223" s="29"/>
      <c r="F223" s="3"/>
      <c r="G223" s="3"/>
      <c r="H223" s="3"/>
      <c r="I223" s="3"/>
      <c r="J223" s="3"/>
      <c r="K223" s="3"/>
      <c r="L223" s="29"/>
      <c r="T223" s="29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</row>
    <row r="224" spans="1:38" ht="14.25">
      <c r="A224" s="3"/>
      <c r="B224" s="3"/>
      <c r="C224" s="3"/>
      <c r="D224" s="3"/>
      <c r="E224" s="29"/>
      <c r="F224" s="3"/>
      <c r="G224" s="3"/>
      <c r="H224" s="3"/>
      <c r="I224" s="3"/>
      <c r="J224" s="3"/>
      <c r="K224" s="3"/>
      <c r="L224" s="29"/>
      <c r="T224" s="29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</row>
    <row r="225" spans="1:38" ht="14.25">
      <c r="A225" s="3"/>
      <c r="B225" s="3"/>
      <c r="C225" s="3"/>
      <c r="D225" s="3"/>
      <c r="E225" s="29"/>
      <c r="F225" s="3"/>
      <c r="G225" s="3"/>
      <c r="H225" s="3"/>
      <c r="I225" s="3"/>
      <c r="J225" s="3"/>
      <c r="K225" s="3"/>
      <c r="L225" s="29"/>
      <c r="T225" s="29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</row>
    <row r="226" spans="1:38" ht="14.25">
      <c r="A226" s="3"/>
      <c r="B226" s="3"/>
      <c r="C226" s="3"/>
      <c r="D226" s="3"/>
      <c r="E226" s="29"/>
      <c r="F226" s="3"/>
      <c r="G226" s="3"/>
      <c r="H226" s="3"/>
      <c r="I226" s="3"/>
      <c r="J226" s="3"/>
      <c r="K226" s="3"/>
      <c r="L226" s="29"/>
      <c r="T226" s="29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</row>
  </sheetData>
  <sheetProtection/>
  <mergeCells count="2">
    <mergeCell ref="M2:S2"/>
    <mergeCell ref="G83:J83"/>
  </mergeCells>
  <printOptions/>
  <pageMargins left="0.7" right="0.7" top="0.75" bottom="0.75" header="0.3" footer="0.3"/>
  <pageSetup horizontalDpi="300" verticalDpi="300" orientation="portrait" r:id="rId2"/>
  <ignoredErrors>
    <ignoredError sqref="Q5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2"/>
  <sheetViews>
    <sheetView zoomScalePageLayoutView="0" workbookViewId="0" topLeftCell="Y1">
      <selection activeCell="Z12" sqref="Z12:Z13"/>
    </sheetView>
  </sheetViews>
  <sheetFormatPr defaultColWidth="9.140625" defaultRowHeight="15"/>
  <cols>
    <col min="1" max="1" width="19.140625" style="12" bestFit="1" customWidth="1"/>
    <col min="2" max="2" width="11.57421875" style="12" customWidth="1"/>
    <col min="3" max="3" width="10.57421875" style="12" customWidth="1"/>
    <col min="4" max="4" width="18.00390625" style="12" bestFit="1" customWidth="1"/>
    <col min="5" max="5" width="18.140625" style="12" customWidth="1"/>
    <col min="6" max="6" width="2.140625" style="12" customWidth="1"/>
    <col min="7" max="7" width="28.00390625" style="12" customWidth="1"/>
    <col min="8" max="9" width="10.7109375" style="12" customWidth="1"/>
    <col min="10" max="10" width="13.8515625" style="12" customWidth="1"/>
    <col min="11" max="11" width="12.7109375" style="12" customWidth="1"/>
    <col min="12" max="12" width="1.8515625" style="12" customWidth="1"/>
    <col min="13" max="13" width="19.140625" style="12" bestFit="1" customWidth="1"/>
    <col min="14" max="14" width="11.00390625" style="12" customWidth="1"/>
    <col min="15" max="15" width="10.421875" style="12" customWidth="1"/>
    <col min="16" max="16" width="16.421875" style="12" bestFit="1" customWidth="1"/>
    <col min="17" max="17" width="18.28125" style="12" customWidth="1"/>
    <col min="18" max="18" width="2.140625" style="12" customWidth="1"/>
    <col min="19" max="19" width="19.140625" style="12" bestFit="1" customWidth="1"/>
    <col min="20" max="20" width="11.00390625" style="12" customWidth="1"/>
    <col min="21" max="21" width="10.421875" style="12" customWidth="1"/>
    <col min="22" max="22" width="16.421875" style="12" bestFit="1" customWidth="1"/>
    <col min="23" max="23" width="18.28125" style="12" customWidth="1"/>
    <col min="24" max="24" width="2.00390625" style="12" customWidth="1"/>
    <col min="25" max="25" width="19.140625" style="12" bestFit="1" customWidth="1"/>
    <col min="26" max="26" width="11.00390625" style="12" customWidth="1"/>
    <col min="27" max="27" width="10.421875" style="12" customWidth="1"/>
    <col min="28" max="28" width="16.421875" style="12" bestFit="1" customWidth="1"/>
    <col min="29" max="29" width="18.28125" style="12" customWidth="1"/>
    <col min="30" max="16384" width="9.140625" style="12" customWidth="1"/>
  </cols>
  <sheetData>
    <row r="1" spans="1:29" ht="14.25">
      <c r="A1" s="12" t="s">
        <v>40</v>
      </c>
      <c r="G1" s="12" t="s">
        <v>39</v>
      </c>
      <c r="J1" s="13"/>
      <c r="K1" s="13"/>
      <c r="M1" s="12" t="s">
        <v>38</v>
      </c>
      <c r="P1" s="13"/>
      <c r="Q1" s="13"/>
      <c r="S1" s="12" t="s">
        <v>37</v>
      </c>
      <c r="V1" s="13"/>
      <c r="W1" s="13"/>
      <c r="Y1" s="12" t="s">
        <v>36</v>
      </c>
      <c r="AB1" s="13"/>
      <c r="AC1" s="13"/>
    </row>
    <row r="2" spans="10:29" ht="14.25">
      <c r="J2" s="13"/>
      <c r="K2" s="13"/>
      <c r="P2" s="13"/>
      <c r="Q2" s="13"/>
      <c r="V2" s="13"/>
      <c r="W2" s="13"/>
      <c r="AB2" s="13"/>
      <c r="AC2" s="13"/>
    </row>
    <row r="3" spans="10:29" ht="14.25">
      <c r="J3" s="13"/>
      <c r="K3" s="13"/>
      <c r="P3" s="13"/>
      <c r="Q3" s="13"/>
      <c r="V3" s="13"/>
      <c r="W3" s="13"/>
      <c r="AB3" s="13"/>
      <c r="AC3" s="13"/>
    </row>
    <row r="4" spans="5:29" ht="14.25">
      <c r="E4" s="12" t="s">
        <v>18</v>
      </c>
      <c r="J4" s="13"/>
      <c r="K4" s="13" t="s">
        <v>18</v>
      </c>
      <c r="P4" s="13"/>
      <c r="Q4" s="13" t="s">
        <v>18</v>
      </c>
      <c r="V4" s="13"/>
      <c r="W4" s="13" t="s">
        <v>18</v>
      </c>
      <c r="AB4" s="13"/>
      <c r="AC4" s="13" t="s">
        <v>18</v>
      </c>
    </row>
    <row r="5" spans="1:29" ht="14.25">
      <c r="A5" s="12" t="s">
        <v>20</v>
      </c>
      <c r="B5" s="12" t="s">
        <v>19</v>
      </c>
      <c r="C5" s="12" t="s">
        <v>0</v>
      </c>
      <c r="D5" s="12" t="s">
        <v>18</v>
      </c>
      <c r="E5" s="12" t="s">
        <v>17</v>
      </c>
      <c r="G5" s="12" t="s">
        <v>20</v>
      </c>
      <c r="H5" s="12" t="s">
        <v>19</v>
      </c>
      <c r="I5" s="12" t="s">
        <v>0</v>
      </c>
      <c r="J5" s="13" t="s">
        <v>18</v>
      </c>
      <c r="K5" s="13" t="s">
        <v>17</v>
      </c>
      <c r="M5" s="12" t="s">
        <v>20</v>
      </c>
      <c r="N5" s="12" t="s">
        <v>19</v>
      </c>
      <c r="O5" s="12" t="s">
        <v>0</v>
      </c>
      <c r="P5" s="13" t="s">
        <v>18</v>
      </c>
      <c r="Q5" s="13" t="s">
        <v>17</v>
      </c>
      <c r="S5" s="12" t="s">
        <v>20</v>
      </c>
      <c r="T5" s="12" t="s">
        <v>19</v>
      </c>
      <c r="U5" s="12" t="s">
        <v>0</v>
      </c>
      <c r="V5" s="13" t="s">
        <v>18</v>
      </c>
      <c r="W5" s="13" t="s">
        <v>17</v>
      </c>
      <c r="Y5" s="12" t="s">
        <v>20</v>
      </c>
      <c r="Z5" s="12" t="s">
        <v>19</v>
      </c>
      <c r="AA5" s="12" t="s">
        <v>0</v>
      </c>
      <c r="AB5" s="13" t="s">
        <v>18</v>
      </c>
      <c r="AC5" s="13" t="s">
        <v>17</v>
      </c>
    </row>
    <row r="6" spans="1:29" ht="14.25">
      <c r="A6" s="12" t="s">
        <v>16</v>
      </c>
      <c r="B6" s="12">
        <v>373</v>
      </c>
      <c r="C6" s="12">
        <v>2482</v>
      </c>
      <c r="D6" s="19">
        <v>249670165</v>
      </c>
      <c r="E6" s="19">
        <f>D6/C6</f>
        <v>100592.33078162772</v>
      </c>
      <c r="G6" s="12" t="s">
        <v>16</v>
      </c>
      <c r="H6" s="12">
        <v>162</v>
      </c>
      <c r="I6" s="12">
        <v>162</v>
      </c>
      <c r="J6" s="13">
        <v>35444326</v>
      </c>
      <c r="K6" s="13">
        <f>J6/I6</f>
        <v>218792.13580246913</v>
      </c>
      <c r="M6" s="12" t="s">
        <v>16</v>
      </c>
      <c r="N6" s="12">
        <v>66</v>
      </c>
      <c r="O6" s="12">
        <v>132</v>
      </c>
      <c r="P6" s="13">
        <v>13321270</v>
      </c>
      <c r="Q6" s="13">
        <f>P6/O6</f>
        <v>100918.71212121213</v>
      </c>
      <c r="S6" s="12" t="s">
        <v>16</v>
      </c>
      <c r="T6" s="12">
        <v>86</v>
      </c>
      <c r="U6" s="12">
        <v>264</v>
      </c>
      <c r="V6" s="13">
        <v>25920359</v>
      </c>
      <c r="W6" s="13">
        <f>V6/U6</f>
        <v>98183.17803030302</v>
      </c>
      <c r="Y6" s="12" t="s">
        <v>16</v>
      </c>
      <c r="Z6" s="12">
        <v>373</v>
      </c>
      <c r="AA6" s="12">
        <v>1924</v>
      </c>
      <c r="AB6" s="13">
        <v>174984210</v>
      </c>
      <c r="AC6" s="13">
        <f>AB6/AA6</f>
        <v>90948.1340956341</v>
      </c>
    </row>
    <row r="7" spans="1:29" ht="14.25">
      <c r="A7" s="12" t="s">
        <v>15</v>
      </c>
      <c r="B7" s="12">
        <v>787</v>
      </c>
      <c r="C7" s="12">
        <v>12744</v>
      </c>
      <c r="D7" s="19">
        <v>1008436585</v>
      </c>
      <c r="E7" s="19">
        <f>D7/C7</f>
        <v>79130.30327997489</v>
      </c>
      <c r="G7" s="12" t="s">
        <v>15</v>
      </c>
      <c r="H7" s="12">
        <v>0</v>
      </c>
      <c r="I7" s="12">
        <v>0</v>
      </c>
      <c r="J7" s="13">
        <v>0</v>
      </c>
      <c r="K7" s="13">
        <v>0</v>
      </c>
      <c r="M7" s="12" t="s">
        <v>15</v>
      </c>
      <c r="N7" s="12">
        <v>197</v>
      </c>
      <c r="O7" s="12">
        <v>394</v>
      </c>
      <c r="P7" s="13">
        <v>40569013</v>
      </c>
      <c r="Q7" s="13">
        <f>P7/O7</f>
        <v>102967.038071066</v>
      </c>
      <c r="S7" s="12" t="s">
        <v>15</v>
      </c>
      <c r="T7" s="12">
        <v>147</v>
      </c>
      <c r="U7" s="12">
        <v>492</v>
      </c>
      <c r="V7" s="13">
        <v>48275616</v>
      </c>
      <c r="W7" s="13">
        <f>V7/U7</f>
        <v>98121.17073170732</v>
      </c>
      <c r="Y7" s="12" t="s">
        <v>15</v>
      </c>
      <c r="Z7" s="12">
        <v>787</v>
      </c>
      <c r="AA7" s="12">
        <v>11858</v>
      </c>
      <c r="AB7" s="13">
        <v>919591956</v>
      </c>
      <c r="AC7" s="13">
        <f>AB7/AA7</f>
        <v>77550.34204756282</v>
      </c>
    </row>
    <row r="8" spans="1:29" ht="14.25">
      <c r="A8" s="12" t="s">
        <v>14</v>
      </c>
      <c r="B8" s="12">
        <v>152</v>
      </c>
      <c r="C8" s="12">
        <v>9700</v>
      </c>
      <c r="D8" s="19">
        <v>909947256</v>
      </c>
      <c r="E8" s="19">
        <f>D8/C8</f>
        <v>93808.99546391753</v>
      </c>
      <c r="G8" s="12" t="s">
        <v>14</v>
      </c>
      <c r="H8" s="12">
        <v>3</v>
      </c>
      <c r="I8" s="12">
        <v>3</v>
      </c>
      <c r="J8" s="13">
        <v>660702</v>
      </c>
      <c r="K8" s="13">
        <f>J8/I8</f>
        <v>220234</v>
      </c>
      <c r="M8" s="12" t="s">
        <v>14</v>
      </c>
      <c r="N8" s="12">
        <v>0</v>
      </c>
      <c r="O8" s="12">
        <v>0</v>
      </c>
      <c r="P8" s="13">
        <v>0</v>
      </c>
      <c r="Q8" s="13">
        <v>0</v>
      </c>
      <c r="S8" s="12" t="s">
        <v>14</v>
      </c>
      <c r="T8" s="12">
        <v>0</v>
      </c>
      <c r="U8" s="12">
        <v>0</v>
      </c>
      <c r="V8" s="13">
        <v>0</v>
      </c>
      <c r="W8" s="13">
        <v>0</v>
      </c>
      <c r="Y8" s="12" t="s">
        <v>14</v>
      </c>
      <c r="Z8" s="12">
        <v>152</v>
      </c>
      <c r="AA8" s="12">
        <v>9697</v>
      </c>
      <c r="AB8" s="13">
        <v>909286554</v>
      </c>
      <c r="AC8" s="13">
        <f>AB8/AA8</f>
        <v>93769.88285036609</v>
      </c>
    </row>
    <row r="9" spans="1:29" ht="14.25">
      <c r="A9" s="12" t="s">
        <v>13</v>
      </c>
      <c r="B9" s="12">
        <v>755</v>
      </c>
      <c r="C9" s="12">
        <v>7730</v>
      </c>
      <c r="D9" s="19">
        <v>749221949</v>
      </c>
      <c r="E9" s="19">
        <f>D9/C9</f>
        <v>96923.92613195343</v>
      </c>
      <c r="G9" s="12" t="s">
        <v>13</v>
      </c>
      <c r="H9" s="12">
        <v>140</v>
      </c>
      <c r="I9" s="12">
        <v>140</v>
      </c>
      <c r="J9" s="13">
        <v>29843062</v>
      </c>
      <c r="K9" s="13">
        <f>J9/I9</f>
        <v>213164.72857142857</v>
      </c>
      <c r="M9" s="12" t="s">
        <v>13</v>
      </c>
      <c r="N9" s="12">
        <v>319</v>
      </c>
      <c r="O9" s="12">
        <v>638</v>
      </c>
      <c r="P9" s="13">
        <v>65021520</v>
      </c>
      <c r="Q9" s="13">
        <f>P9/O9</f>
        <v>101914.60815047022</v>
      </c>
      <c r="S9" s="12" t="s">
        <v>13</v>
      </c>
      <c r="T9" s="12">
        <v>112</v>
      </c>
      <c r="U9" s="12">
        <v>353</v>
      </c>
      <c r="V9" s="13">
        <v>34337310</v>
      </c>
      <c r="W9" s="13">
        <f>V9/U9</f>
        <v>97272.8328611898</v>
      </c>
      <c r="Y9" s="12" t="s">
        <v>13</v>
      </c>
      <c r="Z9" s="12">
        <v>755</v>
      </c>
      <c r="AA9" s="12">
        <v>6599</v>
      </c>
      <c r="AB9" s="13">
        <v>620020057</v>
      </c>
      <c r="AC9" s="13">
        <f>AB9/AA9</f>
        <v>93956.66873768753</v>
      </c>
    </row>
    <row r="10" spans="1:29" ht="14.25">
      <c r="A10" s="12" t="s">
        <v>12</v>
      </c>
      <c r="B10" s="12">
        <v>367</v>
      </c>
      <c r="C10" s="12">
        <v>1255</v>
      </c>
      <c r="D10" s="19">
        <v>141995656</v>
      </c>
      <c r="E10" s="19">
        <f>D10/C10</f>
        <v>113143.94900398406</v>
      </c>
      <c r="G10" s="12" t="s">
        <v>12</v>
      </c>
      <c r="H10" s="12">
        <v>185</v>
      </c>
      <c r="I10" s="12">
        <v>185</v>
      </c>
      <c r="J10" s="13">
        <v>39111519</v>
      </c>
      <c r="K10" s="13">
        <f>J10/I10</f>
        <v>211413.6162162162</v>
      </c>
      <c r="M10" s="12" t="s">
        <v>12</v>
      </c>
      <c r="N10" s="12">
        <v>147</v>
      </c>
      <c r="O10" s="12">
        <v>294</v>
      </c>
      <c r="P10" s="13">
        <v>30234473</v>
      </c>
      <c r="Q10" s="13">
        <f>P10/O10</f>
        <v>102838.34353741497</v>
      </c>
      <c r="S10" s="12" t="s">
        <v>12</v>
      </c>
      <c r="T10" s="12">
        <v>2</v>
      </c>
      <c r="U10" s="12">
        <v>7</v>
      </c>
      <c r="V10" s="13">
        <v>674303</v>
      </c>
      <c r="W10" s="13">
        <f>V10/U10</f>
        <v>96329</v>
      </c>
      <c r="Y10" s="12" t="s">
        <v>12</v>
      </c>
      <c r="Z10" s="12">
        <v>367</v>
      </c>
      <c r="AA10" s="12">
        <v>769</v>
      </c>
      <c r="AB10" s="13">
        <v>71975361</v>
      </c>
      <c r="AC10" s="13">
        <f>AB10/AA10</f>
        <v>93596.04811443434</v>
      </c>
    </row>
    <row r="11" spans="10:29" ht="14.25">
      <c r="J11" s="13"/>
      <c r="K11" s="13"/>
      <c r="P11" s="13"/>
      <c r="Q11" s="13"/>
      <c r="V11" s="13"/>
      <c r="W11" s="13"/>
      <c r="AB11" s="13"/>
      <c r="AC11" s="13"/>
    </row>
    <row r="12" spans="1:29" ht="14.25">
      <c r="A12" s="12" t="s">
        <v>11</v>
      </c>
      <c r="B12" s="12">
        <f>SUM(B6:B10)</f>
        <v>2434</v>
      </c>
      <c r="C12" s="12">
        <f>SUM(C6:C10)</f>
        <v>33911</v>
      </c>
      <c r="D12" s="19">
        <f>SUM(D6:D10)</f>
        <v>3059271611</v>
      </c>
      <c r="E12" s="19">
        <f>D12/C12</f>
        <v>90214.7271091976</v>
      </c>
      <c r="G12" s="12" t="s">
        <v>11</v>
      </c>
      <c r="H12" s="12">
        <f>SUM(H6:H10)</f>
        <v>490</v>
      </c>
      <c r="I12" s="12">
        <f>SUM(I6:I10)</f>
        <v>490</v>
      </c>
      <c r="J12" s="13">
        <f>SUM(J6:J10)</f>
        <v>105059609</v>
      </c>
      <c r="K12" s="13">
        <f>J12/I12</f>
        <v>214407.36530612246</v>
      </c>
      <c r="M12" s="12" t="s">
        <v>11</v>
      </c>
      <c r="N12" s="12">
        <f>SUM(N6:N10)</f>
        <v>729</v>
      </c>
      <c r="O12" s="12">
        <f>SUM(O6:O10)</f>
        <v>1458</v>
      </c>
      <c r="P12" s="13">
        <f>SUM(P6:P10)</f>
        <v>149146276</v>
      </c>
      <c r="Q12" s="13">
        <f>P12/O12</f>
        <v>102295.11385459533</v>
      </c>
      <c r="S12" s="12" t="s">
        <v>11</v>
      </c>
      <c r="T12" s="12">
        <f>SUM(T6:T10)</f>
        <v>347</v>
      </c>
      <c r="U12" s="12">
        <f>SUM(U6:U10)</f>
        <v>1116</v>
      </c>
      <c r="V12" s="13">
        <f>SUM(V6:V10)</f>
        <v>109207588</v>
      </c>
      <c r="W12" s="13">
        <f>V12/U12</f>
        <v>97856.26164874552</v>
      </c>
      <c r="Y12" s="12" t="s">
        <v>11</v>
      </c>
      <c r="Z12" s="12">
        <f>SUM(Z6:Z10)</f>
        <v>2434</v>
      </c>
      <c r="AA12" s="12">
        <f>SUM(AA6:AA10)</f>
        <v>30847</v>
      </c>
      <c r="AB12" s="13">
        <f>SUM(AB6:AB10)</f>
        <v>2695858138</v>
      </c>
      <c r="AC12" s="13">
        <f>AB12/AA12</f>
        <v>87394.49988653678</v>
      </c>
    </row>
    <row r="13" spans="1:4" ht="14.25">
      <c r="A13" s="25" t="s">
        <v>35</v>
      </c>
      <c r="B13" s="12">
        <f>SUM(B27+B42+B57+B72+B87+B102+B117+B132+B147+B162+B177+B192)</f>
        <v>2299</v>
      </c>
      <c r="C13" s="12">
        <f>SUM(C27+C42+C57+C72+C87+C102+C117+C132+C147+C162+C177+C192)</f>
        <v>33170</v>
      </c>
      <c r="D13" s="13">
        <f>SUM(D27+D42+D57+D72+D87+D102+D117+D132+D147+D162+D177+D192)</f>
        <v>3016309778</v>
      </c>
    </row>
    <row r="16" spans="1:29" ht="14.25">
      <c r="A16" s="12" t="s">
        <v>34</v>
      </c>
      <c r="J16" s="13"/>
      <c r="K16" s="13"/>
      <c r="P16" s="13"/>
      <c r="Q16" s="13"/>
      <c r="V16" s="13"/>
      <c r="W16" s="13"/>
      <c r="AB16" s="13"/>
      <c r="AC16" s="13"/>
    </row>
    <row r="17" spans="10:29" ht="14.25">
      <c r="J17" s="13"/>
      <c r="K17" s="13"/>
      <c r="P17" s="13"/>
      <c r="Q17" s="13"/>
      <c r="V17" s="13"/>
      <c r="W17" s="13"/>
      <c r="AB17" s="13"/>
      <c r="AC17" s="13"/>
    </row>
    <row r="18" spans="10:29" ht="14.25">
      <c r="J18" s="13"/>
      <c r="K18" s="13"/>
      <c r="P18" s="13"/>
      <c r="Q18" s="13"/>
      <c r="V18" s="13"/>
      <c r="W18" s="13"/>
      <c r="AB18" s="13"/>
      <c r="AC18" s="13"/>
    </row>
    <row r="19" spans="5:29" ht="14.25">
      <c r="E19" s="12" t="s">
        <v>18</v>
      </c>
      <c r="J19" s="13"/>
      <c r="K19" s="13"/>
      <c r="P19" s="13"/>
      <c r="Q19" s="13"/>
      <c r="V19" s="13"/>
      <c r="W19" s="13"/>
      <c r="AB19" s="13"/>
      <c r="AC19" s="13"/>
    </row>
    <row r="20" spans="1:29" ht="14.25">
      <c r="A20" s="12" t="s">
        <v>20</v>
      </c>
      <c r="B20" s="12" t="s">
        <v>19</v>
      </c>
      <c r="C20" s="12" t="s">
        <v>0</v>
      </c>
      <c r="D20" s="12" t="s">
        <v>18</v>
      </c>
      <c r="E20" s="12" t="s">
        <v>17</v>
      </c>
      <c r="J20" s="13"/>
      <c r="K20" s="13"/>
      <c r="P20" s="13"/>
      <c r="Q20" s="13"/>
      <c r="V20" s="13"/>
      <c r="W20" s="13"/>
      <c r="AB20" s="13"/>
      <c r="AC20" s="13"/>
    </row>
    <row r="21" spans="1:29" ht="14.25">
      <c r="A21" s="12" t="s">
        <v>16</v>
      </c>
      <c r="B21" s="12">
        <v>29</v>
      </c>
      <c r="C21" s="12">
        <v>346</v>
      </c>
      <c r="D21" s="20">
        <v>30160455</v>
      </c>
      <c r="E21" s="24">
        <f>D21/C21</f>
        <v>87168.94508670521</v>
      </c>
      <c r="J21" s="13"/>
      <c r="K21" s="13"/>
      <c r="P21" s="13"/>
      <c r="Q21" s="13"/>
      <c r="V21" s="13"/>
      <c r="W21" s="13"/>
      <c r="AB21" s="13"/>
      <c r="AC21" s="13"/>
    </row>
    <row r="22" spans="1:29" ht="14.25">
      <c r="A22" s="12" t="s">
        <v>15</v>
      </c>
      <c r="B22" s="12">
        <v>45</v>
      </c>
      <c r="C22" s="12">
        <v>1031</v>
      </c>
      <c r="D22" s="20">
        <v>89203315</v>
      </c>
      <c r="E22" s="24">
        <f>D22/C22</f>
        <v>86521.15906886518</v>
      </c>
      <c r="J22" s="13"/>
      <c r="K22" s="13"/>
      <c r="P22" s="13"/>
      <c r="Q22" s="13"/>
      <c r="V22" s="13"/>
      <c r="W22" s="13"/>
      <c r="AB22" s="13"/>
      <c r="AC22" s="13"/>
    </row>
    <row r="23" spans="1:29" ht="14.25">
      <c r="A23" s="12" t="s">
        <v>14</v>
      </c>
      <c r="B23" s="12">
        <v>2</v>
      </c>
      <c r="C23" s="12">
        <v>80</v>
      </c>
      <c r="D23" s="20">
        <v>6881351</v>
      </c>
      <c r="E23" s="24">
        <f>D23/C23</f>
        <v>86016.8875</v>
      </c>
      <c r="J23" s="13"/>
      <c r="K23" s="13"/>
      <c r="P23" s="13"/>
      <c r="Q23" s="13"/>
      <c r="V23" s="13"/>
      <c r="W23" s="13"/>
      <c r="AB23" s="13"/>
      <c r="AC23" s="13"/>
    </row>
    <row r="24" spans="1:29" ht="14.25">
      <c r="A24" s="12" t="s">
        <v>13</v>
      </c>
      <c r="B24" s="12">
        <v>70</v>
      </c>
      <c r="C24" s="12">
        <v>167</v>
      </c>
      <c r="D24" s="20">
        <v>17886927</v>
      </c>
      <c r="E24" s="24">
        <f>D24/C24</f>
        <v>107107.34730538922</v>
      </c>
      <c r="J24" s="13"/>
      <c r="K24" s="13"/>
      <c r="P24" s="13"/>
      <c r="Q24" s="13"/>
      <c r="V24" s="13"/>
      <c r="W24" s="13"/>
      <c r="AB24" s="13"/>
      <c r="AC24" s="13"/>
    </row>
    <row r="25" spans="1:29" ht="14.25">
      <c r="A25" s="12" t="s">
        <v>12</v>
      </c>
      <c r="B25" s="12">
        <v>32</v>
      </c>
      <c r="C25" s="12">
        <v>98</v>
      </c>
      <c r="D25" s="20">
        <v>9920029</v>
      </c>
      <c r="E25" s="24">
        <f>D25/C25</f>
        <v>101224.78571428571</v>
      </c>
      <c r="J25" s="13"/>
      <c r="K25" s="13"/>
      <c r="P25" s="13"/>
      <c r="Q25" s="13"/>
      <c r="V25" s="13"/>
      <c r="W25" s="13"/>
      <c r="AB25" s="13"/>
      <c r="AC25" s="13"/>
    </row>
    <row r="26" spans="10:29" ht="14.25">
      <c r="J26" s="13"/>
      <c r="K26" s="13"/>
      <c r="P26" s="13"/>
      <c r="Q26" s="13"/>
      <c r="V26" s="13"/>
      <c r="W26" s="13"/>
      <c r="AB26" s="13"/>
      <c r="AC26" s="13"/>
    </row>
    <row r="27" spans="1:29" ht="14.25">
      <c r="A27" s="12" t="s">
        <v>11</v>
      </c>
      <c r="B27" s="12">
        <f>SUM(B21:B25)</f>
        <v>178</v>
      </c>
      <c r="C27" s="12">
        <f>SUM(C21:C25)</f>
        <v>1722</v>
      </c>
      <c r="D27" s="19">
        <f>SUM(D21:D25)</f>
        <v>154052077</v>
      </c>
      <c r="E27" s="19">
        <f>D27/C27</f>
        <v>89461.13646922183</v>
      </c>
      <c r="J27" s="13"/>
      <c r="K27" s="13"/>
      <c r="P27" s="13"/>
      <c r="Q27" s="13"/>
      <c r="V27" s="13"/>
      <c r="W27" s="13"/>
      <c r="AB27" s="13"/>
      <c r="AC27" s="13"/>
    </row>
    <row r="31" spans="1:29" ht="14.25">
      <c r="A31" s="12" t="s">
        <v>33</v>
      </c>
      <c r="J31" s="13"/>
      <c r="K31" s="13"/>
      <c r="P31" s="13"/>
      <c r="Q31" s="13"/>
      <c r="V31" s="13"/>
      <c r="W31" s="13"/>
      <c r="AB31" s="13"/>
      <c r="AC31" s="13"/>
    </row>
    <row r="32" spans="10:29" ht="14.25">
      <c r="J32" s="13"/>
      <c r="K32" s="13"/>
      <c r="P32" s="13"/>
      <c r="Q32" s="13"/>
      <c r="V32" s="13"/>
      <c r="W32" s="13"/>
      <c r="AB32" s="13"/>
      <c r="AC32" s="13"/>
    </row>
    <row r="33" spans="10:29" ht="14.25">
      <c r="J33" s="13"/>
      <c r="K33" s="13"/>
      <c r="P33" s="13"/>
      <c r="Q33" s="13"/>
      <c r="V33" s="13"/>
      <c r="W33" s="13"/>
      <c r="AB33" s="13"/>
      <c r="AC33" s="13"/>
    </row>
    <row r="34" spans="5:29" ht="14.25">
      <c r="E34" s="12" t="s">
        <v>18</v>
      </c>
      <c r="J34" s="13"/>
      <c r="K34" s="13"/>
      <c r="P34" s="13"/>
      <c r="Q34" s="13"/>
      <c r="V34" s="13"/>
      <c r="W34" s="13"/>
      <c r="AB34" s="13"/>
      <c r="AC34" s="13"/>
    </row>
    <row r="35" spans="1:29" ht="14.25">
      <c r="A35" s="12" t="s">
        <v>20</v>
      </c>
      <c r="B35" s="12" t="s">
        <v>19</v>
      </c>
      <c r="C35" s="12" t="s">
        <v>0</v>
      </c>
      <c r="D35" s="12" t="s">
        <v>18</v>
      </c>
      <c r="E35" s="12" t="s">
        <v>17</v>
      </c>
      <c r="J35" s="13"/>
      <c r="K35" s="13"/>
      <c r="P35" s="13"/>
      <c r="Q35" s="13"/>
      <c r="V35" s="13"/>
      <c r="W35" s="13"/>
      <c r="AB35" s="13"/>
      <c r="AC35" s="13"/>
    </row>
    <row r="36" spans="1:29" ht="14.25">
      <c r="A36" s="12" t="s">
        <v>16</v>
      </c>
      <c r="B36" s="12">
        <v>18</v>
      </c>
      <c r="C36" s="12">
        <v>398</v>
      </c>
      <c r="D36" s="12">
        <v>34477101</v>
      </c>
      <c r="E36" s="24">
        <f>D36/C36</f>
        <v>86625.88190954774</v>
      </c>
      <c r="J36" s="13"/>
      <c r="K36" s="13"/>
      <c r="P36" s="13"/>
      <c r="Q36" s="13"/>
      <c r="V36" s="13"/>
      <c r="W36" s="13"/>
      <c r="AB36" s="13"/>
      <c r="AC36" s="13"/>
    </row>
    <row r="37" spans="1:29" ht="14.25">
      <c r="A37" s="12" t="s">
        <v>15</v>
      </c>
      <c r="B37" s="12">
        <v>44</v>
      </c>
      <c r="C37" s="12">
        <v>278</v>
      </c>
      <c r="D37" s="12">
        <v>24492737</v>
      </c>
      <c r="E37" s="24">
        <f>D37/C37</f>
        <v>88103.37050359712</v>
      </c>
      <c r="J37" s="13"/>
      <c r="K37" s="13"/>
      <c r="P37" s="13"/>
      <c r="Q37" s="13"/>
      <c r="V37" s="13"/>
      <c r="W37" s="13"/>
      <c r="AB37" s="13"/>
      <c r="AC37" s="13"/>
    </row>
    <row r="38" spans="1:29" ht="14.25">
      <c r="A38" s="12" t="s">
        <v>14</v>
      </c>
      <c r="B38" s="12">
        <v>7</v>
      </c>
      <c r="C38" s="12">
        <v>192</v>
      </c>
      <c r="D38" s="12">
        <v>16515242</v>
      </c>
      <c r="E38" s="24">
        <f>D38/C38</f>
        <v>86016.88541666667</v>
      </c>
      <c r="J38" s="13"/>
      <c r="K38" s="13"/>
      <c r="P38" s="13"/>
      <c r="Q38" s="13"/>
      <c r="V38" s="13"/>
      <c r="W38" s="13"/>
      <c r="AB38" s="13"/>
      <c r="AC38" s="13"/>
    </row>
    <row r="39" spans="1:29" ht="14.25">
      <c r="A39" s="12" t="s">
        <v>13</v>
      </c>
      <c r="B39" s="12">
        <v>72</v>
      </c>
      <c r="C39" s="12">
        <v>257</v>
      </c>
      <c r="D39" s="12">
        <v>24523396</v>
      </c>
      <c r="E39" s="24">
        <f>D39/C39</f>
        <v>95421.77431906614</v>
      </c>
      <c r="J39" s="13"/>
      <c r="K39" s="13"/>
      <c r="P39" s="13"/>
      <c r="Q39" s="13"/>
      <c r="V39" s="13"/>
      <c r="W39" s="13"/>
      <c r="AB39" s="13"/>
      <c r="AC39" s="13"/>
    </row>
    <row r="40" spans="1:29" ht="14.25">
      <c r="A40" s="12" t="s">
        <v>12</v>
      </c>
      <c r="B40" s="12">
        <v>25</v>
      </c>
      <c r="C40" s="12">
        <v>31</v>
      </c>
      <c r="D40" s="12">
        <v>5014665</v>
      </c>
      <c r="E40" s="24">
        <f>D40/C40</f>
        <v>161763.38709677418</v>
      </c>
      <c r="J40" s="13"/>
      <c r="K40" s="13"/>
      <c r="P40" s="13"/>
      <c r="Q40" s="13"/>
      <c r="V40" s="13"/>
      <c r="W40" s="13"/>
      <c r="AB40" s="13"/>
      <c r="AC40" s="13"/>
    </row>
    <row r="41" spans="10:29" ht="14.25">
      <c r="J41" s="13"/>
      <c r="K41" s="13"/>
      <c r="P41" s="13"/>
      <c r="Q41" s="13"/>
      <c r="V41" s="13"/>
      <c r="W41" s="13"/>
      <c r="AB41" s="13"/>
      <c r="AC41" s="13"/>
    </row>
    <row r="42" spans="1:29" ht="14.25">
      <c r="A42" s="12" t="s">
        <v>11</v>
      </c>
      <c r="B42" s="12">
        <f>SUM(B36:B40)</f>
        <v>166</v>
      </c>
      <c r="C42" s="12">
        <f>SUM(C36:C40)</f>
        <v>1156</v>
      </c>
      <c r="D42" s="19">
        <f>SUM(D36:D40)</f>
        <v>105023141</v>
      </c>
      <c r="E42" s="19">
        <f>D42/C42</f>
        <v>90850.46799307958</v>
      </c>
      <c r="J42" s="13"/>
      <c r="K42" s="13"/>
      <c r="P42" s="13"/>
      <c r="Q42" s="13"/>
      <c r="V42" s="13"/>
      <c r="W42" s="13"/>
      <c r="AB42" s="13"/>
      <c r="AC42" s="13"/>
    </row>
    <row r="46" spans="1:29" ht="14.25">
      <c r="A46" s="12" t="s">
        <v>32</v>
      </c>
      <c r="J46" s="13"/>
      <c r="K46" s="13"/>
      <c r="P46" s="13"/>
      <c r="Q46" s="13"/>
      <c r="V46" s="13"/>
      <c r="W46" s="13"/>
      <c r="AB46" s="13"/>
      <c r="AC46" s="13"/>
    </row>
    <row r="47" spans="10:29" ht="14.25">
      <c r="J47" s="13"/>
      <c r="K47" s="13"/>
      <c r="P47" s="13"/>
      <c r="Q47" s="13"/>
      <c r="V47" s="13"/>
      <c r="W47" s="13"/>
      <c r="AB47" s="13"/>
      <c r="AC47" s="13"/>
    </row>
    <row r="48" spans="10:29" ht="14.25">
      <c r="J48" s="13"/>
      <c r="K48" s="13"/>
      <c r="P48" s="13"/>
      <c r="Q48" s="13"/>
      <c r="V48" s="13"/>
      <c r="W48" s="13"/>
      <c r="AB48" s="13"/>
      <c r="AC48" s="13"/>
    </row>
    <row r="49" spans="5:29" ht="14.25">
      <c r="E49" s="12" t="s">
        <v>18</v>
      </c>
      <c r="J49" s="13"/>
      <c r="K49" s="13"/>
      <c r="P49" s="13"/>
      <c r="Q49" s="13"/>
      <c r="V49" s="13"/>
      <c r="W49" s="13"/>
      <c r="AB49" s="13"/>
      <c r="AC49" s="13"/>
    </row>
    <row r="50" spans="1:29" ht="14.25">
      <c r="A50" s="12" t="s">
        <v>20</v>
      </c>
      <c r="B50" s="12" t="s">
        <v>19</v>
      </c>
      <c r="C50" s="12" t="s">
        <v>0</v>
      </c>
      <c r="D50" s="12" t="s">
        <v>18</v>
      </c>
      <c r="E50" s="12" t="s">
        <v>17</v>
      </c>
      <c r="J50" s="13"/>
      <c r="K50" s="13"/>
      <c r="P50" s="13"/>
      <c r="Q50" s="13"/>
      <c r="V50" s="13"/>
      <c r="W50" s="13"/>
      <c r="AB50" s="13"/>
      <c r="AC50" s="13"/>
    </row>
    <row r="51" spans="1:29" ht="14.25">
      <c r="A51" s="12" t="s">
        <v>16</v>
      </c>
      <c r="B51" s="12">
        <v>32</v>
      </c>
      <c r="C51" s="12">
        <v>118</v>
      </c>
      <c r="D51" s="19">
        <v>10912004</v>
      </c>
      <c r="E51" s="24">
        <f>D51/C51</f>
        <v>92474.61016949153</v>
      </c>
      <c r="J51" s="13"/>
      <c r="K51" s="13"/>
      <c r="P51" s="13"/>
      <c r="Q51" s="13"/>
      <c r="V51" s="13"/>
      <c r="W51" s="13"/>
      <c r="AB51" s="13"/>
      <c r="AC51" s="13"/>
    </row>
    <row r="52" spans="1:29" ht="14.25">
      <c r="A52" s="12" t="s">
        <v>15</v>
      </c>
      <c r="B52" s="12">
        <v>46</v>
      </c>
      <c r="C52" s="12">
        <v>294</v>
      </c>
      <c r="D52" s="19">
        <v>25706895</v>
      </c>
      <c r="E52" s="24">
        <f>D52/C52</f>
        <v>87438.41836734694</v>
      </c>
      <c r="J52" s="13"/>
      <c r="K52" s="13"/>
      <c r="P52" s="13"/>
      <c r="Q52" s="13"/>
      <c r="V52" s="13"/>
      <c r="W52" s="13"/>
      <c r="AB52" s="13"/>
      <c r="AC52" s="13"/>
    </row>
    <row r="53" spans="1:29" ht="14.25">
      <c r="A53" s="12" t="s">
        <v>14</v>
      </c>
      <c r="B53" s="12">
        <v>6</v>
      </c>
      <c r="C53" s="12">
        <v>213</v>
      </c>
      <c r="D53" s="19">
        <v>18321596</v>
      </c>
      <c r="E53" s="24">
        <f>D53/C53</f>
        <v>86016.88262910797</v>
      </c>
      <c r="J53" s="13"/>
      <c r="K53" s="13"/>
      <c r="P53" s="13"/>
      <c r="Q53" s="13"/>
      <c r="V53" s="13"/>
      <c r="W53" s="13"/>
      <c r="AB53" s="13"/>
      <c r="AC53" s="13"/>
    </row>
    <row r="54" spans="1:29" ht="14.25">
      <c r="A54" s="12" t="s">
        <v>13</v>
      </c>
      <c r="B54" s="12">
        <v>87</v>
      </c>
      <c r="C54" s="12">
        <v>281</v>
      </c>
      <c r="D54" s="19">
        <v>26861090</v>
      </c>
      <c r="E54" s="24">
        <f>D54/C54</f>
        <v>95591.06761565836</v>
      </c>
      <c r="J54" s="13"/>
      <c r="K54" s="13"/>
      <c r="P54" s="13"/>
      <c r="Q54" s="13"/>
      <c r="V54" s="13"/>
      <c r="W54" s="13"/>
      <c r="AB54" s="13"/>
      <c r="AC54" s="13"/>
    </row>
    <row r="55" spans="1:29" ht="14.25">
      <c r="A55" s="12" t="s">
        <v>12</v>
      </c>
      <c r="B55" s="12">
        <v>43</v>
      </c>
      <c r="C55" s="12">
        <v>109</v>
      </c>
      <c r="D55" s="19">
        <v>11557080</v>
      </c>
      <c r="E55" s="24">
        <f>D55/C55</f>
        <v>106028.25688073394</v>
      </c>
      <c r="J55" s="13"/>
      <c r="K55" s="13"/>
      <c r="P55" s="13"/>
      <c r="Q55" s="13"/>
      <c r="V55" s="13"/>
      <c r="W55" s="13"/>
      <c r="AB55" s="13"/>
      <c r="AC55" s="13"/>
    </row>
    <row r="56" spans="4:29" ht="14.25">
      <c r="D56" s="19"/>
      <c r="J56" s="13"/>
      <c r="K56" s="13"/>
      <c r="P56" s="13"/>
      <c r="Q56" s="13"/>
      <c r="V56" s="13"/>
      <c r="W56" s="13"/>
      <c r="AB56" s="13"/>
      <c r="AC56" s="13"/>
    </row>
    <row r="57" spans="1:29" ht="14.25">
      <c r="A57" s="12" t="s">
        <v>11</v>
      </c>
      <c r="B57" s="12">
        <f>SUM(B51:B55)</f>
        <v>214</v>
      </c>
      <c r="C57" s="12">
        <f>SUM(C51:C55)</f>
        <v>1015</v>
      </c>
      <c r="D57" s="19">
        <f>SUM(D51:D55)</f>
        <v>93358665</v>
      </c>
      <c r="E57" s="19">
        <f>D57/C57</f>
        <v>91978.9802955665</v>
      </c>
      <c r="J57" s="13"/>
      <c r="K57" s="13"/>
      <c r="P57" s="13"/>
      <c r="Q57" s="13"/>
      <c r="V57" s="13"/>
      <c r="W57" s="13"/>
      <c r="AB57" s="13"/>
      <c r="AC57" s="13"/>
    </row>
    <row r="61" spans="1:29" ht="14.25">
      <c r="A61" s="12" t="s">
        <v>31</v>
      </c>
      <c r="J61" s="13"/>
      <c r="K61" s="13"/>
      <c r="P61" s="13"/>
      <c r="Q61" s="13"/>
      <c r="V61" s="13"/>
      <c r="W61" s="13"/>
      <c r="AB61" s="13"/>
      <c r="AC61" s="13"/>
    </row>
    <row r="62" spans="10:29" ht="14.25">
      <c r="J62" s="13"/>
      <c r="K62" s="13"/>
      <c r="P62" s="13"/>
      <c r="Q62" s="13"/>
      <c r="V62" s="13"/>
      <c r="W62" s="13"/>
      <c r="AB62" s="13"/>
      <c r="AC62" s="13"/>
    </row>
    <row r="63" spans="10:29" ht="14.25">
      <c r="J63" s="13"/>
      <c r="K63" s="13"/>
      <c r="P63" s="13"/>
      <c r="Q63" s="13"/>
      <c r="V63" s="13"/>
      <c r="W63" s="13"/>
      <c r="AB63" s="13"/>
      <c r="AC63" s="13"/>
    </row>
    <row r="64" spans="5:29" ht="14.25">
      <c r="E64" s="12" t="s">
        <v>18</v>
      </c>
      <c r="J64" s="13"/>
      <c r="K64" s="13"/>
      <c r="P64" s="13"/>
      <c r="Q64" s="13"/>
      <c r="V64" s="13"/>
      <c r="W64" s="13"/>
      <c r="AB64" s="13"/>
      <c r="AC64" s="13"/>
    </row>
    <row r="65" spans="1:29" ht="14.25">
      <c r="A65" s="12" t="s">
        <v>20</v>
      </c>
      <c r="B65" s="12" t="s">
        <v>19</v>
      </c>
      <c r="C65" s="12" t="s">
        <v>0</v>
      </c>
      <c r="D65" s="12" t="s">
        <v>18</v>
      </c>
      <c r="E65" s="12" t="s">
        <v>17</v>
      </c>
      <c r="J65" s="13"/>
      <c r="K65" s="13"/>
      <c r="P65" s="13"/>
      <c r="Q65" s="13"/>
      <c r="V65" s="13"/>
      <c r="W65" s="13"/>
      <c r="AB65" s="13"/>
      <c r="AC65" s="13"/>
    </row>
    <row r="66" spans="1:29" ht="14.25">
      <c r="A66" s="12" t="s">
        <v>16</v>
      </c>
      <c r="B66" s="12">
        <v>39</v>
      </c>
      <c r="C66" s="12">
        <v>130</v>
      </c>
      <c r="D66" s="19">
        <v>13507975</v>
      </c>
      <c r="E66" s="24">
        <f>D66/C66</f>
        <v>103907.5</v>
      </c>
      <c r="J66" s="13"/>
      <c r="K66" s="13"/>
      <c r="P66" s="13"/>
      <c r="Q66" s="13"/>
      <c r="V66" s="13"/>
      <c r="W66" s="13"/>
      <c r="AB66" s="13"/>
      <c r="AC66" s="13"/>
    </row>
    <row r="67" spans="1:29" ht="14.25">
      <c r="A67" s="12" t="s">
        <v>15</v>
      </c>
      <c r="B67" s="12">
        <v>53</v>
      </c>
      <c r="C67" s="12">
        <v>375</v>
      </c>
      <c r="D67" s="19">
        <v>36113681</v>
      </c>
      <c r="E67" s="24">
        <f>D67/C67</f>
        <v>96303.14933333333</v>
      </c>
      <c r="J67" s="13"/>
      <c r="K67" s="13"/>
      <c r="P67" s="13"/>
      <c r="Q67" s="13"/>
      <c r="V67" s="13"/>
      <c r="W67" s="13"/>
      <c r="AB67" s="13"/>
      <c r="AC67" s="13"/>
    </row>
    <row r="68" spans="1:29" ht="14.25">
      <c r="A68" s="12" t="s">
        <v>14</v>
      </c>
      <c r="B68" s="12">
        <v>13</v>
      </c>
      <c r="C68" s="12">
        <v>715</v>
      </c>
      <c r="D68" s="19">
        <v>67740530</v>
      </c>
      <c r="E68" s="24">
        <f>D68/C68</f>
        <v>94742</v>
      </c>
      <c r="J68" s="13"/>
      <c r="K68" s="13"/>
      <c r="P68" s="13"/>
      <c r="Q68" s="13"/>
      <c r="V68" s="13"/>
      <c r="W68" s="13"/>
      <c r="AB68" s="13"/>
      <c r="AC68" s="13"/>
    </row>
    <row r="69" spans="1:29" ht="14.25">
      <c r="A69" s="12" t="s">
        <v>13</v>
      </c>
      <c r="B69" s="12">
        <v>77</v>
      </c>
      <c r="C69" s="12">
        <v>631</v>
      </c>
      <c r="D69" s="19">
        <v>63329803</v>
      </c>
      <c r="E69" s="24">
        <f>D69/C69</f>
        <v>100364.18858954041</v>
      </c>
      <c r="J69" s="13"/>
      <c r="K69" s="13"/>
      <c r="P69" s="13"/>
      <c r="Q69" s="13"/>
      <c r="V69" s="13"/>
      <c r="W69" s="13"/>
      <c r="AB69" s="13"/>
      <c r="AC69" s="13"/>
    </row>
    <row r="70" spans="1:29" ht="14.25">
      <c r="A70" s="12" t="s">
        <v>12</v>
      </c>
      <c r="B70" s="12">
        <v>41</v>
      </c>
      <c r="C70" s="12">
        <v>138</v>
      </c>
      <c r="D70" s="19">
        <v>15836397</v>
      </c>
      <c r="E70" s="24">
        <f>D70/C70</f>
        <v>114756.5</v>
      </c>
      <c r="J70" s="13"/>
      <c r="K70" s="13"/>
      <c r="P70" s="13"/>
      <c r="Q70" s="13"/>
      <c r="V70" s="13"/>
      <c r="W70" s="13"/>
      <c r="AB70" s="13"/>
      <c r="AC70" s="13"/>
    </row>
    <row r="71" spans="4:29" ht="14.25">
      <c r="D71" s="20"/>
      <c r="J71" s="13"/>
      <c r="K71" s="13"/>
      <c r="P71" s="13"/>
      <c r="Q71" s="13"/>
      <c r="V71" s="13"/>
      <c r="W71" s="13"/>
      <c r="AB71" s="13"/>
      <c r="AC71" s="13"/>
    </row>
    <row r="72" spans="1:29" ht="14.25">
      <c r="A72" s="12" t="s">
        <v>11</v>
      </c>
      <c r="B72" s="12">
        <f>SUM(B66:B70)</f>
        <v>223</v>
      </c>
      <c r="C72" s="12">
        <f>SUM(C66:C70)</f>
        <v>1989</v>
      </c>
      <c r="D72" s="19">
        <f>SUM(D66:D70)</f>
        <v>196528386</v>
      </c>
      <c r="E72" s="19">
        <f>D72/C72</f>
        <v>98807.63499245852</v>
      </c>
      <c r="J72" s="13"/>
      <c r="K72" s="13"/>
      <c r="P72" s="13"/>
      <c r="Q72" s="13"/>
      <c r="V72" s="13"/>
      <c r="W72" s="13"/>
      <c r="AB72" s="13"/>
      <c r="AC72" s="13"/>
    </row>
    <row r="76" spans="1:29" ht="14.25">
      <c r="A76" s="12" t="s">
        <v>30</v>
      </c>
      <c r="J76" s="13"/>
      <c r="K76" s="13"/>
      <c r="P76" s="13"/>
      <c r="Q76" s="13"/>
      <c r="V76" s="13"/>
      <c r="W76" s="13"/>
      <c r="AB76" s="13"/>
      <c r="AC76" s="13"/>
    </row>
    <row r="77" spans="10:29" ht="14.25">
      <c r="J77" s="13"/>
      <c r="K77" s="13"/>
      <c r="P77" s="13"/>
      <c r="Q77" s="13"/>
      <c r="V77" s="13"/>
      <c r="W77" s="13"/>
      <c r="AB77" s="13"/>
      <c r="AC77" s="13"/>
    </row>
    <row r="78" spans="10:29" ht="14.25">
      <c r="J78" s="13"/>
      <c r="K78" s="13"/>
      <c r="P78" s="13"/>
      <c r="Q78" s="13"/>
      <c r="V78" s="13"/>
      <c r="W78" s="13"/>
      <c r="AB78" s="13"/>
      <c r="AC78" s="13"/>
    </row>
    <row r="79" spans="5:29" ht="14.25">
      <c r="E79" s="12" t="s">
        <v>18</v>
      </c>
      <c r="J79" s="13"/>
      <c r="K79" s="13"/>
      <c r="P79" s="13"/>
      <c r="Q79" s="13"/>
      <c r="V79" s="13"/>
      <c r="W79" s="13"/>
      <c r="AB79" s="13"/>
      <c r="AC79" s="13"/>
    </row>
    <row r="80" spans="1:29" ht="14.25">
      <c r="A80" s="12" t="s">
        <v>20</v>
      </c>
      <c r="B80" s="12" t="s">
        <v>19</v>
      </c>
      <c r="C80" s="12" t="s">
        <v>0</v>
      </c>
      <c r="D80" s="12" t="s">
        <v>18</v>
      </c>
      <c r="E80" s="12" t="s">
        <v>17</v>
      </c>
      <c r="J80" s="13"/>
      <c r="K80" s="13"/>
      <c r="P80" s="13"/>
      <c r="Q80" s="13"/>
      <c r="V80" s="13"/>
      <c r="W80" s="13"/>
      <c r="AB80" s="13"/>
      <c r="AC80" s="13"/>
    </row>
    <row r="81" spans="1:29" ht="14.25">
      <c r="A81" s="12" t="s">
        <v>16</v>
      </c>
      <c r="B81" s="12">
        <v>78</v>
      </c>
      <c r="C81" s="12">
        <v>97</v>
      </c>
      <c r="D81" s="19">
        <v>18446287</v>
      </c>
      <c r="E81" s="24">
        <f>D81/C81</f>
        <v>190167.90721649484</v>
      </c>
      <c r="J81" s="13"/>
      <c r="K81" s="13"/>
      <c r="P81" s="13"/>
      <c r="Q81" s="13"/>
      <c r="V81" s="13"/>
      <c r="W81" s="13"/>
      <c r="AB81" s="13"/>
      <c r="AC81" s="13"/>
    </row>
    <row r="82" spans="1:29" ht="14.25">
      <c r="A82" s="12" t="s">
        <v>15</v>
      </c>
      <c r="B82" s="12">
        <v>85</v>
      </c>
      <c r="C82" s="12">
        <v>1416</v>
      </c>
      <c r="D82" s="19">
        <v>136912203</v>
      </c>
      <c r="E82" s="24">
        <f>D82/C82</f>
        <v>96689.40889830509</v>
      </c>
      <c r="J82" s="13"/>
      <c r="K82" s="13"/>
      <c r="P82" s="13"/>
      <c r="Q82" s="13"/>
      <c r="V82" s="13"/>
      <c r="W82" s="13"/>
      <c r="AB82" s="13"/>
      <c r="AC82" s="13"/>
    </row>
    <row r="83" spans="1:29" ht="14.25">
      <c r="A83" s="12" t="s">
        <v>14</v>
      </c>
      <c r="B83" s="12">
        <v>20</v>
      </c>
      <c r="C83" s="12">
        <v>1157</v>
      </c>
      <c r="D83" s="19">
        <v>109616494</v>
      </c>
      <c r="E83" s="24">
        <f>D83/C83</f>
        <v>94742</v>
      </c>
      <c r="J83" s="13"/>
      <c r="K83" s="13"/>
      <c r="P83" s="13"/>
      <c r="Q83" s="13"/>
      <c r="V83" s="13"/>
      <c r="W83" s="13"/>
      <c r="AB83" s="13"/>
      <c r="AC83" s="13"/>
    </row>
    <row r="84" spans="1:29" ht="14.25">
      <c r="A84" s="12" t="s">
        <v>13</v>
      </c>
      <c r="B84" s="12">
        <v>68</v>
      </c>
      <c r="C84" s="12">
        <v>1117</v>
      </c>
      <c r="D84" s="19">
        <v>107722044</v>
      </c>
      <c r="E84" s="24">
        <f>D84/C84</f>
        <v>96438.71441360787</v>
      </c>
      <c r="J84" s="13"/>
      <c r="K84" s="13"/>
      <c r="P84" s="13"/>
      <c r="Q84" s="13"/>
      <c r="V84" s="13"/>
      <c r="W84" s="13"/>
      <c r="AB84" s="13"/>
      <c r="AC84" s="13"/>
    </row>
    <row r="85" spans="1:29" ht="14.25">
      <c r="A85" s="12" t="s">
        <v>12</v>
      </c>
      <c r="B85" s="12">
        <v>34</v>
      </c>
      <c r="C85" s="12">
        <v>54</v>
      </c>
      <c r="D85" s="19">
        <v>7616209</v>
      </c>
      <c r="E85" s="24">
        <f>D85/C85</f>
        <v>141040.90740740742</v>
      </c>
      <c r="J85" s="13"/>
      <c r="K85" s="13"/>
      <c r="P85" s="13"/>
      <c r="Q85" s="13"/>
      <c r="V85" s="13"/>
      <c r="W85" s="13"/>
      <c r="AB85" s="13"/>
      <c r="AC85" s="13"/>
    </row>
    <row r="86" spans="4:29" ht="14.25">
      <c r="D86" s="20"/>
      <c r="J86" s="13"/>
      <c r="K86" s="13"/>
      <c r="P86" s="13"/>
      <c r="Q86" s="13"/>
      <c r="V86" s="13"/>
      <c r="W86" s="13"/>
      <c r="AB86" s="13"/>
      <c r="AC86" s="13"/>
    </row>
    <row r="87" spans="1:29" ht="14.25">
      <c r="A87" s="12" t="s">
        <v>11</v>
      </c>
      <c r="B87" s="12">
        <f>SUM(B81:B85)</f>
        <v>285</v>
      </c>
      <c r="C87" s="12">
        <f>SUM(C81:C85)</f>
        <v>3841</v>
      </c>
      <c r="D87" s="19">
        <f>SUM(D81:D85)</f>
        <v>380313237</v>
      </c>
      <c r="E87" s="19">
        <f>D87/C87</f>
        <v>99014.12054152564</v>
      </c>
      <c r="J87" s="13"/>
      <c r="K87" s="13"/>
      <c r="P87" s="13"/>
      <c r="Q87" s="13"/>
      <c r="V87" s="13"/>
      <c r="W87" s="13"/>
      <c r="AB87" s="13"/>
      <c r="AC87" s="13"/>
    </row>
    <row r="91" spans="1:29" ht="14.25">
      <c r="A91" s="12" t="s">
        <v>29</v>
      </c>
      <c r="J91" s="13"/>
      <c r="K91" s="13"/>
      <c r="P91" s="13"/>
      <c r="Q91" s="13"/>
      <c r="V91" s="13"/>
      <c r="W91" s="13"/>
      <c r="AB91" s="13"/>
      <c r="AC91" s="13"/>
    </row>
    <row r="92" spans="10:29" ht="14.25">
      <c r="J92" s="13"/>
      <c r="K92" s="13"/>
      <c r="P92" s="13"/>
      <c r="Q92" s="13"/>
      <c r="V92" s="13"/>
      <c r="W92" s="13"/>
      <c r="AB92" s="13"/>
      <c r="AC92" s="13"/>
    </row>
    <row r="93" spans="10:29" ht="14.25">
      <c r="J93" s="13"/>
      <c r="K93" s="13"/>
      <c r="P93" s="13"/>
      <c r="Q93" s="13"/>
      <c r="V93" s="13"/>
      <c r="W93" s="13"/>
      <c r="AB93" s="13"/>
      <c r="AC93" s="13"/>
    </row>
    <row r="94" spans="5:29" ht="14.25">
      <c r="E94" s="12" t="s">
        <v>18</v>
      </c>
      <c r="J94" s="13"/>
      <c r="K94" s="13"/>
      <c r="P94" s="13"/>
      <c r="Q94" s="13"/>
      <c r="V94" s="13"/>
      <c r="W94" s="13"/>
      <c r="AB94" s="13"/>
      <c r="AC94" s="13"/>
    </row>
    <row r="95" spans="1:29" ht="14.25">
      <c r="A95" s="12" t="s">
        <v>20</v>
      </c>
      <c r="B95" s="12" t="s">
        <v>19</v>
      </c>
      <c r="C95" s="12" t="s">
        <v>0</v>
      </c>
      <c r="D95" s="12" t="s">
        <v>18</v>
      </c>
      <c r="E95" s="12" t="s">
        <v>17</v>
      </c>
      <c r="J95" s="13"/>
      <c r="K95" s="13"/>
      <c r="P95" s="13"/>
      <c r="Q95" s="13"/>
      <c r="V95" s="13"/>
      <c r="W95" s="13"/>
      <c r="AB95" s="13"/>
      <c r="AC95" s="13"/>
    </row>
    <row r="96" spans="1:29" ht="14.25">
      <c r="A96" s="12" t="s">
        <v>16</v>
      </c>
      <c r="B96" s="12">
        <v>63</v>
      </c>
      <c r="C96" s="12">
        <v>120</v>
      </c>
      <c r="D96" s="20">
        <v>16424986</v>
      </c>
      <c r="E96" s="24">
        <f>D96/C96</f>
        <v>136874.88333333333</v>
      </c>
      <c r="J96" s="13"/>
      <c r="K96" s="13"/>
      <c r="P96" s="13"/>
      <c r="Q96" s="13"/>
      <c r="V96" s="13"/>
      <c r="W96" s="13"/>
      <c r="AB96" s="13"/>
      <c r="AC96" s="13"/>
    </row>
    <row r="97" spans="1:29" ht="14.25">
      <c r="A97" s="12" t="s">
        <v>15</v>
      </c>
      <c r="B97" s="12">
        <v>171</v>
      </c>
      <c r="C97" s="12">
        <v>7154</v>
      </c>
      <c r="D97" s="20">
        <v>516117977</v>
      </c>
      <c r="E97" s="24">
        <f>D97/C97</f>
        <v>72143.97218339391</v>
      </c>
      <c r="J97" s="13"/>
      <c r="K97" s="13"/>
      <c r="P97" s="13"/>
      <c r="Q97" s="13"/>
      <c r="V97" s="13"/>
      <c r="W97" s="13"/>
      <c r="AB97" s="13"/>
      <c r="AC97" s="13"/>
    </row>
    <row r="98" spans="1:29" ht="14.25">
      <c r="A98" s="12" t="s">
        <v>14</v>
      </c>
      <c r="B98" s="12">
        <v>76</v>
      </c>
      <c r="C98" s="12">
        <v>5751</v>
      </c>
      <c r="D98" s="20">
        <v>544861242</v>
      </c>
      <c r="E98" s="24">
        <f>D98/C98</f>
        <v>94742</v>
      </c>
      <c r="J98" s="13"/>
      <c r="K98" s="13"/>
      <c r="P98" s="13"/>
      <c r="Q98" s="13"/>
      <c r="V98" s="13"/>
      <c r="W98" s="13"/>
      <c r="AB98" s="13"/>
      <c r="AC98" s="13"/>
    </row>
    <row r="99" spans="1:29" ht="14.25">
      <c r="A99" s="12" t="s">
        <v>13</v>
      </c>
      <c r="B99" s="12">
        <v>127</v>
      </c>
      <c r="C99" s="12">
        <v>3749</v>
      </c>
      <c r="D99" s="20">
        <v>357492645</v>
      </c>
      <c r="E99" s="24">
        <f>D99/C99</f>
        <v>95356.80048012803</v>
      </c>
      <c r="J99" s="13"/>
      <c r="K99" s="13"/>
      <c r="P99" s="13"/>
      <c r="Q99" s="13"/>
      <c r="V99" s="13"/>
      <c r="W99" s="13"/>
      <c r="AB99" s="13"/>
      <c r="AC99" s="13"/>
    </row>
    <row r="100" spans="1:29" ht="14.25">
      <c r="A100" s="12" t="s">
        <v>12</v>
      </c>
      <c r="B100" s="12">
        <v>51</v>
      </c>
      <c r="C100" s="12">
        <v>354</v>
      </c>
      <c r="D100" s="20">
        <v>36860534</v>
      </c>
      <c r="E100" s="24">
        <f>D100/C100</f>
        <v>104125.802259887</v>
      </c>
      <c r="J100" s="13"/>
      <c r="K100" s="13"/>
      <c r="P100" s="13"/>
      <c r="Q100" s="13"/>
      <c r="V100" s="13"/>
      <c r="W100" s="13"/>
      <c r="AB100" s="13"/>
      <c r="AC100" s="13"/>
    </row>
    <row r="101" spans="4:29" ht="14.25">
      <c r="D101" s="20"/>
      <c r="J101" s="13"/>
      <c r="K101" s="13"/>
      <c r="P101" s="13"/>
      <c r="Q101" s="13"/>
      <c r="V101" s="13"/>
      <c r="W101" s="13"/>
      <c r="AB101" s="13"/>
      <c r="AC101" s="13"/>
    </row>
    <row r="102" spans="1:29" ht="14.25">
      <c r="A102" s="12" t="s">
        <v>11</v>
      </c>
      <c r="B102" s="12">
        <f>SUM(B96:B100)</f>
        <v>488</v>
      </c>
      <c r="C102" s="12">
        <f>SUM(C96:C100)</f>
        <v>17128</v>
      </c>
      <c r="D102" s="19">
        <f>SUM(D96:D100)</f>
        <v>1471757384</v>
      </c>
      <c r="E102" s="19">
        <f>D102/C102</f>
        <v>85926.98411957029</v>
      </c>
      <c r="J102" s="13"/>
      <c r="K102" s="13"/>
      <c r="P102" s="13"/>
      <c r="Q102" s="13"/>
      <c r="V102" s="13"/>
      <c r="W102" s="13"/>
      <c r="AB102" s="13"/>
      <c r="AC102" s="13"/>
    </row>
    <row r="106" spans="1:29" ht="14.25">
      <c r="A106" s="12" t="s">
        <v>28</v>
      </c>
      <c r="J106" s="13"/>
      <c r="K106" s="13"/>
      <c r="P106" s="13"/>
      <c r="Q106" s="13"/>
      <c r="V106" s="13"/>
      <c r="W106" s="13"/>
      <c r="AB106" s="13"/>
      <c r="AC106" s="13"/>
    </row>
    <row r="107" spans="10:29" ht="14.25">
      <c r="J107" s="13"/>
      <c r="K107" s="13"/>
      <c r="P107" s="13"/>
      <c r="Q107" s="13"/>
      <c r="V107" s="13"/>
      <c r="W107" s="13"/>
      <c r="AB107" s="13"/>
      <c r="AC107" s="13"/>
    </row>
    <row r="108" spans="10:29" ht="14.25">
      <c r="J108" s="13"/>
      <c r="K108" s="13"/>
      <c r="P108" s="13"/>
      <c r="Q108" s="13"/>
      <c r="V108" s="13"/>
      <c r="W108" s="13"/>
      <c r="AB108" s="13"/>
      <c r="AC108" s="13"/>
    </row>
    <row r="109" spans="5:29" ht="14.25">
      <c r="E109" s="12" t="s">
        <v>18</v>
      </c>
      <c r="J109" s="13"/>
      <c r="K109" s="13"/>
      <c r="P109" s="13"/>
      <c r="Q109" s="13"/>
      <c r="V109" s="13"/>
      <c r="W109" s="13"/>
      <c r="AB109" s="13"/>
      <c r="AC109" s="13"/>
    </row>
    <row r="110" spans="1:29" ht="14.25">
      <c r="A110" s="12" t="s">
        <v>20</v>
      </c>
      <c r="B110" s="12" t="s">
        <v>19</v>
      </c>
      <c r="C110" s="12" t="s">
        <v>0</v>
      </c>
      <c r="D110" s="12" t="s">
        <v>18</v>
      </c>
      <c r="E110" s="12" t="s">
        <v>17</v>
      </c>
      <c r="J110" s="13"/>
      <c r="K110" s="13"/>
      <c r="P110" s="13"/>
      <c r="Q110" s="13"/>
      <c r="V110" s="13"/>
      <c r="W110" s="13"/>
      <c r="AB110" s="13"/>
      <c r="AC110" s="13"/>
    </row>
    <row r="111" spans="1:29" ht="14.25">
      <c r="A111" s="12" t="s">
        <v>16</v>
      </c>
      <c r="B111" s="12">
        <v>18</v>
      </c>
      <c r="C111" s="12">
        <v>552</v>
      </c>
      <c r="D111" s="12">
        <v>52532351</v>
      </c>
      <c r="E111" s="24">
        <f>D111/C111</f>
        <v>95167.30253623189</v>
      </c>
      <c r="J111" s="13"/>
      <c r="K111" s="13"/>
      <c r="P111" s="13"/>
      <c r="Q111" s="13"/>
      <c r="V111" s="13"/>
      <c r="W111" s="13"/>
      <c r="AB111" s="13"/>
      <c r="AC111" s="13"/>
    </row>
    <row r="112" spans="1:29" ht="14.25">
      <c r="A112" s="12" t="s">
        <v>15</v>
      </c>
      <c r="B112" s="12">
        <v>76</v>
      </c>
      <c r="C112" s="12">
        <v>521</v>
      </c>
      <c r="D112" s="20">
        <v>50822711</v>
      </c>
      <c r="E112" s="24">
        <f>D112/C112</f>
        <v>97548.3896353167</v>
      </c>
      <c r="J112" s="13"/>
      <c r="K112" s="13"/>
      <c r="P112" s="13"/>
      <c r="Q112" s="13"/>
      <c r="V112" s="13"/>
      <c r="W112" s="13"/>
      <c r="AB112" s="13"/>
      <c r="AC112" s="13"/>
    </row>
    <row r="113" spans="1:29" ht="14.25">
      <c r="A113" s="12" t="s">
        <v>14</v>
      </c>
      <c r="B113" s="12">
        <v>7</v>
      </c>
      <c r="C113" s="12">
        <v>228</v>
      </c>
      <c r="D113" s="20">
        <v>21601176</v>
      </c>
      <c r="E113" s="24">
        <f>D113/C113</f>
        <v>94742</v>
      </c>
      <c r="J113" s="13"/>
      <c r="K113" s="13"/>
      <c r="P113" s="13"/>
      <c r="Q113" s="13"/>
      <c r="V113" s="13"/>
      <c r="W113" s="13"/>
      <c r="AB113" s="13"/>
      <c r="AC113" s="13"/>
    </row>
    <row r="114" spans="1:29" ht="14.25">
      <c r="A114" s="12" t="s">
        <v>13</v>
      </c>
      <c r="B114" s="12">
        <v>53</v>
      </c>
      <c r="C114" s="12">
        <v>593</v>
      </c>
      <c r="D114" s="20">
        <v>57633993</v>
      </c>
      <c r="E114" s="24">
        <f>D114/C114</f>
        <v>97190.54468802699</v>
      </c>
      <c r="J114" s="13"/>
      <c r="K114" s="13"/>
      <c r="P114" s="13"/>
      <c r="Q114" s="13"/>
      <c r="V114" s="13"/>
      <c r="W114" s="13"/>
      <c r="AB114" s="13"/>
      <c r="AC114" s="13"/>
    </row>
    <row r="115" spans="1:29" ht="14.25">
      <c r="A115" s="12" t="s">
        <v>12</v>
      </c>
      <c r="B115" s="12">
        <v>31</v>
      </c>
      <c r="C115" s="12">
        <v>208</v>
      </c>
      <c r="D115" s="20">
        <v>22016544</v>
      </c>
      <c r="E115" s="24">
        <f>D115/C115</f>
        <v>105848.76923076923</v>
      </c>
      <c r="J115" s="13"/>
      <c r="K115" s="13"/>
      <c r="P115" s="13"/>
      <c r="Q115" s="13"/>
      <c r="V115" s="13"/>
      <c r="W115" s="13"/>
      <c r="AB115" s="13"/>
      <c r="AC115" s="13"/>
    </row>
    <row r="116" spans="4:29" ht="14.25">
      <c r="D116" s="20"/>
      <c r="J116" s="13"/>
      <c r="K116" s="13"/>
      <c r="P116" s="13"/>
      <c r="Q116" s="13"/>
      <c r="V116" s="13"/>
      <c r="W116" s="13"/>
      <c r="AB116" s="13"/>
      <c r="AC116" s="13"/>
    </row>
    <row r="117" spans="1:29" ht="14.25">
      <c r="A117" s="12" t="s">
        <v>11</v>
      </c>
      <c r="B117" s="12">
        <f>SUM(B111:B115)</f>
        <v>185</v>
      </c>
      <c r="C117" s="12">
        <f>SUM(C111:C115)</f>
        <v>2102</v>
      </c>
      <c r="D117" s="19">
        <f>SUM(D111:D115)</f>
        <v>204606775</v>
      </c>
      <c r="E117" s="19">
        <f>D117/C117</f>
        <v>97339.0937202664</v>
      </c>
      <c r="J117" s="13"/>
      <c r="K117" s="13"/>
      <c r="P117" s="13"/>
      <c r="Q117" s="13"/>
      <c r="V117" s="13"/>
      <c r="W117" s="13"/>
      <c r="AB117" s="13"/>
      <c r="AC117" s="13"/>
    </row>
    <row r="121" spans="1:29" ht="14.25">
      <c r="A121" s="12" t="s">
        <v>27</v>
      </c>
      <c r="J121" s="13"/>
      <c r="K121" s="13"/>
      <c r="P121" s="13"/>
      <c r="Q121" s="13"/>
      <c r="V121" s="13"/>
      <c r="W121" s="13"/>
      <c r="AB121" s="13"/>
      <c r="AC121" s="13"/>
    </row>
    <row r="122" spans="10:29" ht="14.25">
      <c r="J122" s="13"/>
      <c r="K122" s="13"/>
      <c r="P122" s="13"/>
      <c r="Q122" s="13"/>
      <c r="V122" s="13"/>
      <c r="W122" s="13"/>
      <c r="AB122" s="13"/>
      <c r="AC122" s="13"/>
    </row>
    <row r="123" spans="10:29" ht="14.25">
      <c r="J123" s="13"/>
      <c r="K123" s="13"/>
      <c r="P123" s="13"/>
      <c r="Q123" s="13"/>
      <c r="V123" s="13"/>
      <c r="W123" s="13"/>
      <c r="AB123" s="13"/>
      <c r="AC123" s="13"/>
    </row>
    <row r="124" spans="5:29" ht="14.25">
      <c r="E124" s="12" t="s">
        <v>18</v>
      </c>
      <c r="J124" s="13"/>
      <c r="K124" s="13"/>
      <c r="P124" s="13"/>
      <c r="Q124" s="13"/>
      <c r="V124" s="13"/>
      <c r="W124" s="13"/>
      <c r="AB124" s="13"/>
      <c r="AC124" s="13"/>
    </row>
    <row r="125" spans="1:29" ht="14.25">
      <c r="A125" s="12" t="s">
        <v>20</v>
      </c>
      <c r="B125" s="12" t="s">
        <v>19</v>
      </c>
      <c r="C125" s="12" t="s">
        <v>0</v>
      </c>
      <c r="D125" s="12" t="s">
        <v>18</v>
      </c>
      <c r="E125" s="12" t="s">
        <v>17</v>
      </c>
      <c r="J125" s="13"/>
      <c r="K125" s="13"/>
      <c r="P125" s="13"/>
      <c r="Q125" s="13"/>
      <c r="V125" s="13"/>
      <c r="W125" s="13"/>
      <c r="AB125" s="13"/>
      <c r="AC125" s="13"/>
    </row>
    <row r="126" spans="1:29" ht="14.25">
      <c r="A126" s="12" t="s">
        <v>16</v>
      </c>
      <c r="B126" s="12">
        <v>34</v>
      </c>
      <c r="C126" s="12">
        <v>54</v>
      </c>
      <c r="D126" s="20">
        <v>8332271</v>
      </c>
      <c r="E126" s="24">
        <f>D126/C126</f>
        <v>154301.3148148148</v>
      </c>
      <c r="J126" s="13"/>
      <c r="K126" s="13"/>
      <c r="P126" s="13"/>
      <c r="Q126" s="13"/>
      <c r="V126" s="13"/>
      <c r="W126" s="13"/>
      <c r="AB126" s="13"/>
      <c r="AC126" s="13"/>
    </row>
    <row r="127" spans="1:29" ht="14.25">
      <c r="A127" s="12" t="s">
        <v>15</v>
      </c>
      <c r="B127" s="12">
        <v>29</v>
      </c>
      <c r="C127" s="12">
        <v>247</v>
      </c>
      <c r="D127" s="20">
        <v>23828649</v>
      </c>
      <c r="E127" s="24">
        <f>D127/C127</f>
        <v>96472.26315789473</v>
      </c>
      <c r="J127" s="13"/>
      <c r="K127" s="13"/>
      <c r="P127" s="13"/>
      <c r="Q127" s="13"/>
      <c r="V127" s="13"/>
      <c r="W127" s="13"/>
      <c r="AB127" s="13"/>
      <c r="AC127" s="13"/>
    </row>
    <row r="128" spans="1:29" ht="14.25">
      <c r="A128" s="12" t="s">
        <v>14</v>
      </c>
      <c r="B128" s="12">
        <v>6</v>
      </c>
      <c r="C128" s="12">
        <v>383</v>
      </c>
      <c r="D128" s="20">
        <v>36411678</v>
      </c>
      <c r="E128" s="24">
        <f>D128/C128</f>
        <v>95069.65535248042</v>
      </c>
      <c r="J128" s="13"/>
      <c r="K128" s="13"/>
      <c r="P128" s="13"/>
      <c r="Q128" s="13"/>
      <c r="V128" s="13"/>
      <c r="W128" s="13"/>
      <c r="AB128" s="13"/>
      <c r="AC128" s="13"/>
    </row>
    <row r="129" spans="1:29" ht="14.25">
      <c r="A129" s="12" t="s">
        <v>13</v>
      </c>
      <c r="B129" s="12">
        <v>48</v>
      </c>
      <c r="C129" s="12">
        <v>188</v>
      </c>
      <c r="D129" s="20">
        <v>19515482</v>
      </c>
      <c r="E129" s="24">
        <f>D129/C129</f>
        <v>103805.75531914894</v>
      </c>
      <c r="J129" s="13"/>
      <c r="K129" s="13"/>
      <c r="P129" s="13"/>
      <c r="Q129" s="13"/>
      <c r="V129" s="13"/>
      <c r="W129" s="13"/>
      <c r="AB129" s="13"/>
      <c r="AC129" s="13"/>
    </row>
    <row r="130" spans="1:29" ht="14.25">
      <c r="A130" s="12" t="s">
        <v>12</v>
      </c>
      <c r="B130" s="12">
        <v>12</v>
      </c>
      <c r="C130" s="12">
        <v>20</v>
      </c>
      <c r="D130" s="20">
        <v>2580196</v>
      </c>
      <c r="E130" s="24">
        <f>D130/C130</f>
        <v>129009.8</v>
      </c>
      <c r="J130" s="13"/>
      <c r="K130" s="13"/>
      <c r="P130" s="13"/>
      <c r="Q130" s="13"/>
      <c r="V130" s="13"/>
      <c r="W130" s="13"/>
      <c r="AB130" s="13"/>
      <c r="AC130" s="13"/>
    </row>
    <row r="131" spans="4:29" ht="14.25">
      <c r="D131" s="20"/>
      <c r="J131" s="13"/>
      <c r="K131" s="13"/>
      <c r="P131" s="13"/>
      <c r="Q131" s="13"/>
      <c r="V131" s="13"/>
      <c r="W131" s="13"/>
      <c r="AB131" s="13"/>
      <c r="AC131" s="13"/>
    </row>
    <row r="132" spans="1:29" ht="14.25">
      <c r="A132" s="12" t="s">
        <v>11</v>
      </c>
      <c r="B132" s="12">
        <f>SUM(B126:B130)</f>
        <v>129</v>
      </c>
      <c r="C132" s="12">
        <f>SUM(C126:C130)</f>
        <v>892</v>
      </c>
      <c r="D132" s="19">
        <f>SUM(D126:D130)</f>
        <v>90668276</v>
      </c>
      <c r="E132" s="19">
        <f>D132/C132</f>
        <v>101646.04932735427</v>
      </c>
      <c r="J132" s="13"/>
      <c r="K132" s="13"/>
      <c r="P132" s="13"/>
      <c r="Q132" s="13"/>
      <c r="V132" s="13"/>
      <c r="W132" s="13"/>
      <c r="AB132" s="13"/>
      <c r="AC132" s="13"/>
    </row>
    <row r="136" spans="1:29" ht="14.25">
      <c r="A136" s="12" t="s">
        <v>26</v>
      </c>
      <c r="J136" s="13"/>
      <c r="K136" s="13"/>
      <c r="P136" s="13"/>
      <c r="Q136" s="13"/>
      <c r="V136" s="13"/>
      <c r="W136" s="13"/>
      <c r="AB136" s="13"/>
      <c r="AC136" s="13"/>
    </row>
    <row r="137" spans="10:29" ht="14.25">
      <c r="J137" s="13"/>
      <c r="K137" s="13"/>
      <c r="P137" s="13"/>
      <c r="Q137" s="13"/>
      <c r="V137" s="13"/>
      <c r="W137" s="13"/>
      <c r="AB137" s="13"/>
      <c r="AC137" s="13"/>
    </row>
    <row r="138" spans="10:29" ht="14.25">
      <c r="J138" s="13"/>
      <c r="K138" s="13"/>
      <c r="P138" s="13"/>
      <c r="Q138" s="13"/>
      <c r="V138" s="13"/>
      <c r="W138" s="13"/>
      <c r="AB138" s="13"/>
      <c r="AC138" s="13"/>
    </row>
    <row r="139" spans="5:29" ht="14.25">
      <c r="E139" s="12" t="s">
        <v>18</v>
      </c>
      <c r="J139" s="13"/>
      <c r="K139" s="13"/>
      <c r="P139" s="13"/>
      <c r="Q139" s="13"/>
      <c r="V139" s="13"/>
      <c r="W139" s="13"/>
      <c r="AB139" s="13"/>
      <c r="AC139" s="13"/>
    </row>
    <row r="140" spans="1:29" ht="14.25">
      <c r="A140" s="12" t="s">
        <v>20</v>
      </c>
      <c r="B140" s="12" t="s">
        <v>19</v>
      </c>
      <c r="C140" s="12" t="s">
        <v>0</v>
      </c>
      <c r="D140" s="12" t="s">
        <v>18</v>
      </c>
      <c r="E140" s="12" t="s">
        <v>17</v>
      </c>
      <c r="J140" s="13"/>
      <c r="K140" s="13"/>
      <c r="P140" s="13"/>
      <c r="Q140" s="13"/>
      <c r="V140" s="13"/>
      <c r="W140" s="13"/>
      <c r="AB140" s="13"/>
      <c r="AC140" s="13"/>
    </row>
    <row r="141" spans="1:29" ht="14.25">
      <c r="A141" s="12" t="s">
        <v>16</v>
      </c>
      <c r="B141" s="12">
        <v>26</v>
      </c>
      <c r="C141" s="12">
        <v>89</v>
      </c>
      <c r="D141" s="20">
        <v>10318376</v>
      </c>
      <c r="E141" s="24">
        <f>D141/C141</f>
        <v>115936.80898876404</v>
      </c>
      <c r="J141" s="13"/>
      <c r="K141" s="13"/>
      <c r="P141" s="13"/>
      <c r="Q141" s="13"/>
      <c r="V141" s="13"/>
      <c r="W141" s="13"/>
      <c r="AB141" s="13"/>
      <c r="AC141" s="13"/>
    </row>
    <row r="142" spans="1:29" ht="14.25">
      <c r="A142" s="12" t="s">
        <v>15</v>
      </c>
      <c r="B142" s="12">
        <v>42</v>
      </c>
      <c r="C142" s="12">
        <v>390</v>
      </c>
      <c r="D142" s="20">
        <v>37596768</v>
      </c>
      <c r="E142" s="24">
        <f>D142/C142</f>
        <v>96401.96923076923</v>
      </c>
      <c r="J142" s="13"/>
      <c r="K142" s="13"/>
      <c r="P142" s="13"/>
      <c r="Q142" s="13"/>
      <c r="V142" s="13"/>
      <c r="W142" s="13"/>
      <c r="AB142" s="13"/>
      <c r="AC142" s="13"/>
    </row>
    <row r="143" spans="1:29" ht="14.25">
      <c r="A143" s="12" t="s">
        <v>14</v>
      </c>
      <c r="B143" s="12">
        <v>5</v>
      </c>
      <c r="C143" s="12">
        <v>269</v>
      </c>
      <c r="D143" s="20">
        <v>25736582</v>
      </c>
      <c r="E143" s="24">
        <f>D143/C143</f>
        <v>95675.02602230484</v>
      </c>
      <c r="J143" s="13"/>
      <c r="K143" s="13"/>
      <c r="P143" s="13"/>
      <c r="Q143" s="13"/>
      <c r="V143" s="13"/>
      <c r="W143" s="13"/>
      <c r="AB143" s="13"/>
      <c r="AC143" s="13"/>
    </row>
    <row r="144" spans="1:29" ht="14.25">
      <c r="A144" s="12" t="s">
        <v>13</v>
      </c>
      <c r="B144" s="12">
        <v>44</v>
      </c>
      <c r="C144" s="12">
        <v>235</v>
      </c>
      <c r="D144" s="20">
        <v>23989809</v>
      </c>
      <c r="E144" s="24">
        <f>D144/C144</f>
        <v>102084.29361702128</v>
      </c>
      <c r="J144" s="13"/>
      <c r="K144" s="13"/>
      <c r="P144" s="13"/>
      <c r="Q144" s="13"/>
      <c r="V144" s="13"/>
      <c r="W144" s="13"/>
      <c r="AB144" s="13"/>
      <c r="AC144" s="13"/>
    </row>
    <row r="145" spans="1:29" ht="14.25">
      <c r="A145" s="12" t="s">
        <v>12</v>
      </c>
      <c r="B145" s="12">
        <v>38</v>
      </c>
      <c r="C145" s="12">
        <v>169</v>
      </c>
      <c r="D145" s="20">
        <v>18398096</v>
      </c>
      <c r="E145" s="24">
        <f>D145/C145</f>
        <v>108864.47337278107</v>
      </c>
      <c r="J145" s="13"/>
      <c r="K145" s="13"/>
      <c r="P145" s="13"/>
      <c r="Q145" s="13"/>
      <c r="V145" s="13"/>
      <c r="W145" s="13"/>
      <c r="AB145" s="13"/>
      <c r="AC145" s="13"/>
    </row>
    <row r="146" spans="4:29" ht="14.25">
      <c r="D146" s="20"/>
      <c r="J146" s="13"/>
      <c r="K146" s="13"/>
      <c r="P146" s="13"/>
      <c r="Q146" s="13"/>
      <c r="V146" s="13"/>
      <c r="W146" s="13"/>
      <c r="AB146" s="13"/>
      <c r="AC146" s="13"/>
    </row>
    <row r="147" spans="1:29" ht="14.25">
      <c r="A147" s="12" t="s">
        <v>11</v>
      </c>
      <c r="B147" s="12">
        <f>SUM(B141:B145)</f>
        <v>155</v>
      </c>
      <c r="C147" s="12">
        <f>SUM(C141:C145)</f>
        <v>1152</v>
      </c>
      <c r="D147" s="19">
        <f>SUM(D141:D145)</f>
        <v>116039631</v>
      </c>
      <c r="E147" s="19">
        <f>D147/C147</f>
        <v>100728.84635416667</v>
      </c>
      <c r="J147" s="13"/>
      <c r="K147" s="13"/>
      <c r="P147" s="13"/>
      <c r="Q147" s="13"/>
      <c r="V147" s="13"/>
      <c r="W147" s="13"/>
      <c r="AB147" s="13"/>
      <c r="AC147" s="13"/>
    </row>
    <row r="148" spans="4:5" ht="14.25">
      <c r="D148" s="19"/>
      <c r="E148" s="19"/>
    </row>
    <row r="149" spans="4:5" ht="14.25">
      <c r="D149" s="19"/>
      <c r="E149" s="19"/>
    </row>
    <row r="151" spans="1:29" ht="14.25">
      <c r="A151" s="12" t="s">
        <v>25</v>
      </c>
      <c r="J151" s="13"/>
      <c r="K151" s="13"/>
      <c r="P151" s="13"/>
      <c r="Q151" s="13"/>
      <c r="V151" s="13"/>
      <c r="W151" s="13"/>
      <c r="AB151" s="13"/>
      <c r="AC151" s="13"/>
    </row>
    <row r="152" spans="10:29" ht="14.25">
      <c r="J152" s="13"/>
      <c r="K152" s="13"/>
      <c r="P152" s="13"/>
      <c r="Q152" s="13"/>
      <c r="V152" s="13"/>
      <c r="W152" s="13"/>
      <c r="AB152" s="13"/>
      <c r="AC152" s="13"/>
    </row>
    <row r="153" spans="10:29" ht="14.25">
      <c r="J153" s="13"/>
      <c r="K153" s="13"/>
      <c r="P153" s="13"/>
      <c r="Q153" s="13"/>
      <c r="V153" s="13"/>
      <c r="W153" s="13"/>
      <c r="AB153" s="13"/>
      <c r="AC153" s="13"/>
    </row>
    <row r="154" spans="5:29" ht="14.25">
      <c r="E154" s="12" t="s">
        <v>18</v>
      </c>
      <c r="J154" s="13"/>
      <c r="K154" s="13"/>
      <c r="P154" s="13"/>
      <c r="Q154" s="13"/>
      <c r="V154" s="13"/>
      <c r="W154" s="13"/>
      <c r="AB154" s="13"/>
      <c r="AC154" s="13"/>
    </row>
    <row r="155" spans="1:29" ht="14.25">
      <c r="A155" s="12" t="s">
        <v>20</v>
      </c>
      <c r="B155" s="12" t="s">
        <v>19</v>
      </c>
      <c r="C155" s="12" t="s">
        <v>0</v>
      </c>
      <c r="D155" s="12" t="s">
        <v>18</v>
      </c>
      <c r="E155" s="12" t="s">
        <v>17</v>
      </c>
      <c r="J155" s="13"/>
      <c r="K155" s="13"/>
      <c r="P155" s="13"/>
      <c r="Q155" s="13"/>
      <c r="V155" s="13"/>
      <c r="W155" s="13"/>
      <c r="AB155" s="13"/>
      <c r="AC155" s="13"/>
    </row>
    <row r="156" spans="1:29" ht="14.25">
      <c r="A156" s="12" t="s">
        <v>16</v>
      </c>
      <c r="B156" s="21">
        <v>13</v>
      </c>
      <c r="C156" s="21">
        <v>123</v>
      </c>
      <c r="D156" s="23">
        <v>11840075</v>
      </c>
      <c r="E156" s="24">
        <f>D156/C156</f>
        <v>96260.77235772357</v>
      </c>
      <c r="J156" s="13"/>
      <c r="K156" s="13"/>
      <c r="P156" s="13"/>
      <c r="Q156" s="13"/>
      <c r="V156" s="13"/>
      <c r="W156" s="13"/>
      <c r="AB156" s="13"/>
      <c r="AC156" s="13"/>
    </row>
    <row r="157" spans="1:29" ht="14.25">
      <c r="A157" s="12" t="s">
        <v>15</v>
      </c>
      <c r="B157" s="21">
        <v>26</v>
      </c>
      <c r="C157" s="21">
        <v>127</v>
      </c>
      <c r="D157" s="23">
        <v>12445419</v>
      </c>
      <c r="E157" s="24">
        <f>D157/C157</f>
        <v>97995.4251968504</v>
      </c>
      <c r="J157" s="13"/>
      <c r="K157" s="13"/>
      <c r="P157" s="13"/>
      <c r="Q157" s="13"/>
      <c r="V157" s="13"/>
      <c r="W157" s="13"/>
      <c r="AB157" s="13"/>
      <c r="AC157" s="13"/>
    </row>
    <row r="158" spans="1:29" ht="14.25">
      <c r="A158" s="12" t="s">
        <v>14</v>
      </c>
      <c r="B158" s="21">
        <v>2</v>
      </c>
      <c r="C158" s="21">
        <v>221</v>
      </c>
      <c r="D158" s="23">
        <v>20937982</v>
      </c>
      <c r="E158" s="24">
        <f>D158/C158</f>
        <v>94742</v>
      </c>
      <c r="J158" s="13"/>
      <c r="K158" s="13"/>
      <c r="P158" s="13"/>
      <c r="Q158" s="13"/>
      <c r="V158" s="13"/>
      <c r="W158" s="13"/>
      <c r="AB158" s="13"/>
      <c r="AC158" s="13"/>
    </row>
    <row r="159" spans="1:29" ht="14.25">
      <c r="A159" s="12" t="s">
        <v>13</v>
      </c>
      <c r="B159" s="21">
        <v>64</v>
      </c>
      <c r="C159" s="21">
        <v>268</v>
      </c>
      <c r="D159" s="23">
        <v>28197552</v>
      </c>
      <c r="E159" s="24">
        <f>D159/C159</f>
        <v>105214.74626865672</v>
      </c>
      <c r="J159" s="13"/>
      <c r="K159" s="13"/>
      <c r="P159" s="13"/>
      <c r="Q159" s="13"/>
      <c r="V159" s="13"/>
      <c r="W159" s="13"/>
      <c r="AB159" s="13"/>
      <c r="AC159" s="13"/>
    </row>
    <row r="160" spans="1:29" ht="14.25">
      <c r="A160" s="12" t="s">
        <v>12</v>
      </c>
      <c r="B160" s="21">
        <v>25</v>
      </c>
      <c r="C160" s="21">
        <v>39</v>
      </c>
      <c r="D160" s="23">
        <v>5396280</v>
      </c>
      <c r="E160" s="24">
        <f>D160/C160</f>
        <v>138366.15384615384</v>
      </c>
      <c r="J160" s="13"/>
      <c r="K160" s="13"/>
      <c r="P160" s="13"/>
      <c r="Q160" s="13"/>
      <c r="V160" s="13"/>
      <c r="W160" s="13"/>
      <c r="AB160" s="13"/>
      <c r="AC160" s="13"/>
    </row>
    <row r="161" spans="4:29" ht="14.25">
      <c r="D161" s="20"/>
      <c r="J161" s="13"/>
      <c r="K161" s="13"/>
      <c r="P161" s="13"/>
      <c r="Q161" s="13"/>
      <c r="V161" s="13"/>
      <c r="W161" s="13"/>
      <c r="AB161" s="13"/>
      <c r="AC161" s="13"/>
    </row>
    <row r="162" spans="1:29" ht="14.25">
      <c r="A162" s="12" t="s">
        <v>11</v>
      </c>
      <c r="B162" s="12">
        <f>SUM(B156:B160)</f>
        <v>130</v>
      </c>
      <c r="C162" s="12">
        <f>SUM(C156:C160)</f>
        <v>778</v>
      </c>
      <c r="D162" s="19">
        <f>SUM(D156:D160)</f>
        <v>78817308</v>
      </c>
      <c r="E162" s="19">
        <f>D162/C162</f>
        <v>101307.5938303342</v>
      </c>
      <c r="J162" s="13"/>
      <c r="K162" s="13"/>
      <c r="P162" s="13"/>
      <c r="Q162" s="13"/>
      <c r="V162" s="13"/>
      <c r="W162" s="13"/>
      <c r="AB162" s="13"/>
      <c r="AC162" s="13"/>
    </row>
    <row r="166" spans="1:29" ht="14.25">
      <c r="A166" s="12" t="s">
        <v>24</v>
      </c>
      <c r="J166" s="13"/>
      <c r="K166" s="13"/>
      <c r="P166" s="13"/>
      <c r="Q166" s="13"/>
      <c r="V166" s="13"/>
      <c r="W166" s="13"/>
      <c r="AB166" s="13"/>
      <c r="AC166" s="13"/>
    </row>
    <row r="167" spans="10:29" ht="14.25">
      <c r="J167" s="13"/>
      <c r="K167" s="13"/>
      <c r="P167" s="13"/>
      <c r="Q167" s="13"/>
      <c r="V167" s="13"/>
      <c r="W167" s="13"/>
      <c r="AB167" s="13"/>
      <c r="AC167" s="13"/>
    </row>
    <row r="168" spans="10:29" ht="14.25">
      <c r="J168" s="13"/>
      <c r="K168" s="13"/>
      <c r="P168" s="13"/>
      <c r="Q168" s="13"/>
      <c r="V168" s="13"/>
      <c r="W168" s="13"/>
      <c r="AB168" s="13"/>
      <c r="AC168" s="13"/>
    </row>
    <row r="169" spans="5:29" ht="14.25">
      <c r="E169" s="12" t="s">
        <v>18</v>
      </c>
      <c r="J169" s="13"/>
      <c r="K169" s="13"/>
      <c r="P169" s="13"/>
      <c r="Q169" s="13"/>
      <c r="V169" s="13"/>
      <c r="W169" s="13"/>
      <c r="AB169" s="13"/>
      <c r="AC169" s="13"/>
    </row>
    <row r="170" spans="1:29" ht="14.25">
      <c r="A170" s="12" t="s">
        <v>20</v>
      </c>
      <c r="B170" s="12" t="s">
        <v>19</v>
      </c>
      <c r="C170" s="12" t="s">
        <v>0</v>
      </c>
      <c r="D170" s="12" t="s">
        <v>18</v>
      </c>
      <c r="E170" s="12" t="s">
        <v>17</v>
      </c>
      <c r="J170" s="13"/>
      <c r="K170" s="13"/>
      <c r="P170" s="13"/>
      <c r="Q170" s="13"/>
      <c r="V170" s="13"/>
      <c r="W170" s="13"/>
      <c r="AB170" s="13"/>
      <c r="AC170" s="13"/>
    </row>
    <row r="171" spans="1:29" ht="14.25">
      <c r="A171" s="12" t="s">
        <v>16</v>
      </c>
      <c r="B171" s="12">
        <v>9</v>
      </c>
      <c r="C171" s="12">
        <v>52</v>
      </c>
      <c r="D171" s="22">
        <v>4284163</v>
      </c>
      <c r="E171" s="19">
        <f>D171/C171</f>
        <v>82387.75</v>
      </c>
      <c r="J171" s="13"/>
      <c r="K171" s="13"/>
      <c r="P171" s="13"/>
      <c r="Q171" s="13"/>
      <c r="V171" s="13"/>
      <c r="W171" s="13"/>
      <c r="AB171" s="13"/>
      <c r="AC171" s="13"/>
    </row>
    <row r="172" spans="1:29" ht="14.25">
      <c r="A172" s="12" t="s">
        <v>15</v>
      </c>
      <c r="B172" s="12">
        <v>10</v>
      </c>
      <c r="C172" s="12">
        <v>188</v>
      </c>
      <c r="D172" s="22">
        <v>13796040</v>
      </c>
      <c r="E172" s="19">
        <f>D172/C172</f>
        <v>73383.1914893617</v>
      </c>
      <c r="J172" s="13"/>
      <c r="K172" s="13"/>
      <c r="P172" s="13"/>
      <c r="Q172" s="13"/>
      <c r="V172" s="13"/>
      <c r="W172" s="13"/>
      <c r="AB172" s="13"/>
      <c r="AC172" s="13"/>
    </row>
    <row r="173" spans="1:29" ht="14.25">
      <c r="A173" s="12" t="s">
        <v>14</v>
      </c>
      <c r="B173" s="21">
        <v>3</v>
      </c>
      <c r="C173" s="21">
        <v>239</v>
      </c>
      <c r="D173" s="23">
        <v>17448399</v>
      </c>
      <c r="E173" s="19">
        <v>0</v>
      </c>
      <c r="J173" s="13"/>
      <c r="K173" s="13"/>
      <c r="P173" s="13"/>
      <c r="Q173" s="13"/>
      <c r="V173" s="13"/>
      <c r="W173" s="13"/>
      <c r="AB173" s="13"/>
      <c r="AC173" s="13"/>
    </row>
    <row r="174" spans="1:29" ht="14.25">
      <c r="A174" s="12" t="s">
        <v>13</v>
      </c>
      <c r="B174" s="12">
        <v>17</v>
      </c>
      <c r="C174" s="12">
        <v>144</v>
      </c>
      <c r="D174" s="22">
        <v>11370304</v>
      </c>
      <c r="E174" s="19">
        <f>D174/C174</f>
        <v>78960.44444444444</v>
      </c>
      <c r="J174" s="13"/>
      <c r="K174" s="13"/>
      <c r="P174" s="13"/>
      <c r="Q174" s="13"/>
      <c r="V174" s="13"/>
      <c r="W174" s="13"/>
      <c r="AB174" s="13"/>
      <c r="AC174" s="13"/>
    </row>
    <row r="175" spans="1:29" ht="14.25">
      <c r="A175" s="12" t="s">
        <v>12</v>
      </c>
      <c r="B175" s="12">
        <v>24</v>
      </c>
      <c r="C175" s="12">
        <v>24</v>
      </c>
      <c r="D175" s="22">
        <v>4377050</v>
      </c>
      <c r="E175" s="19">
        <f>D175/C175</f>
        <v>182377.08333333334</v>
      </c>
      <c r="J175" s="13"/>
      <c r="K175" s="13"/>
      <c r="P175" s="13"/>
      <c r="Q175" s="13"/>
      <c r="V175" s="13"/>
      <c r="W175" s="13"/>
      <c r="AB175" s="13"/>
      <c r="AC175" s="13"/>
    </row>
    <row r="176" spans="2:29" ht="14.25">
      <c r="B176" s="21"/>
      <c r="C176" s="21"/>
      <c r="D176" s="21"/>
      <c r="E176" s="19"/>
      <c r="J176" s="13"/>
      <c r="K176" s="13"/>
      <c r="P176" s="13"/>
      <c r="Q176" s="13"/>
      <c r="V176" s="13"/>
      <c r="W176" s="13"/>
      <c r="AB176" s="13"/>
      <c r="AC176" s="13"/>
    </row>
    <row r="177" spans="1:29" ht="14.25">
      <c r="A177" s="12" t="s">
        <v>11</v>
      </c>
      <c r="B177" s="12">
        <f>SUM(B171:B175)</f>
        <v>63</v>
      </c>
      <c r="C177" s="12">
        <f>SUM(C171:C175)</f>
        <v>647</v>
      </c>
      <c r="D177" s="20">
        <f>SUM(D171:D175)</f>
        <v>51275956</v>
      </c>
      <c r="E177" s="19">
        <f>D177/C177</f>
        <v>79251.86398763524</v>
      </c>
      <c r="J177" s="13"/>
      <c r="K177" s="13"/>
      <c r="P177" s="13"/>
      <c r="Q177" s="13"/>
      <c r="V177" s="13"/>
      <c r="W177" s="13"/>
      <c r="AB177" s="13"/>
      <c r="AC177" s="13"/>
    </row>
    <row r="178" spans="4:5" ht="14.25">
      <c r="D178" s="20"/>
      <c r="E178" s="19"/>
    </row>
    <row r="179" spans="4:5" ht="14.25">
      <c r="D179" s="20"/>
      <c r="E179" s="19"/>
    </row>
    <row r="180" spans="4:5" ht="14.25">
      <c r="D180" s="20"/>
      <c r="E180" s="19"/>
    </row>
    <row r="181" spans="1:29" ht="14.25">
      <c r="A181" s="12" t="s">
        <v>23</v>
      </c>
      <c r="J181" s="13"/>
      <c r="K181" s="13"/>
      <c r="P181" s="13"/>
      <c r="Q181" s="13"/>
      <c r="V181" s="13"/>
      <c r="W181" s="13"/>
      <c r="AB181" s="13"/>
      <c r="AC181" s="13"/>
    </row>
    <row r="182" spans="10:29" ht="14.25">
      <c r="J182" s="13"/>
      <c r="K182" s="13"/>
      <c r="P182" s="13"/>
      <c r="Q182" s="13"/>
      <c r="V182" s="13"/>
      <c r="W182" s="13"/>
      <c r="AB182" s="13"/>
      <c r="AC182" s="13"/>
    </row>
    <row r="183" spans="10:29" ht="14.25">
      <c r="J183" s="13"/>
      <c r="K183" s="13"/>
      <c r="P183" s="13"/>
      <c r="Q183" s="13"/>
      <c r="V183" s="13"/>
      <c r="W183" s="13"/>
      <c r="AB183" s="13"/>
      <c r="AC183" s="13"/>
    </row>
    <row r="184" spans="5:29" ht="14.25">
      <c r="E184" s="12" t="s">
        <v>18</v>
      </c>
      <c r="J184" s="13"/>
      <c r="K184" s="13"/>
      <c r="P184" s="13"/>
      <c r="Q184" s="13"/>
      <c r="V184" s="13"/>
      <c r="W184" s="13"/>
      <c r="AB184" s="13"/>
      <c r="AC184" s="13"/>
    </row>
    <row r="185" spans="1:29" ht="14.25">
      <c r="A185" s="12" t="s">
        <v>20</v>
      </c>
      <c r="B185" s="12" t="s">
        <v>19</v>
      </c>
      <c r="C185" s="12" t="s">
        <v>0</v>
      </c>
      <c r="D185" s="12" t="s">
        <v>18</v>
      </c>
      <c r="E185" s="12" t="s">
        <v>17</v>
      </c>
      <c r="J185" s="13"/>
      <c r="K185" s="13"/>
      <c r="P185" s="13"/>
      <c r="Q185" s="13"/>
      <c r="V185" s="13"/>
      <c r="W185" s="13"/>
      <c r="AB185" s="13"/>
      <c r="AC185" s="13"/>
    </row>
    <row r="186" spans="1:29" ht="14.25">
      <c r="A186" s="12" t="s">
        <v>16</v>
      </c>
      <c r="B186" s="12">
        <v>11</v>
      </c>
      <c r="C186" s="12">
        <v>49</v>
      </c>
      <c r="D186" s="22">
        <v>4895453</v>
      </c>
      <c r="E186" s="19">
        <f>D186/C186</f>
        <v>99907.20408163265</v>
      </c>
      <c r="J186" s="13"/>
      <c r="K186" s="13"/>
      <c r="P186" s="13"/>
      <c r="Q186" s="13"/>
      <c r="V186" s="13"/>
      <c r="W186" s="13"/>
      <c r="AB186" s="13"/>
      <c r="AC186" s="13"/>
    </row>
    <row r="187" spans="1:29" ht="14.25">
      <c r="A187" s="12" t="s">
        <v>15</v>
      </c>
      <c r="B187" s="12">
        <v>28</v>
      </c>
      <c r="C187" s="12">
        <v>336</v>
      </c>
      <c r="D187" s="22">
        <v>31977025</v>
      </c>
      <c r="E187" s="19">
        <f>D187/C187</f>
        <v>95169.71726190476</v>
      </c>
      <c r="J187" s="13"/>
      <c r="K187" s="13"/>
      <c r="P187" s="13"/>
      <c r="Q187" s="13"/>
      <c r="V187" s="13"/>
      <c r="W187" s="13"/>
      <c r="AB187" s="13"/>
      <c r="AC187" s="13"/>
    </row>
    <row r="188" spans="1:29" ht="14.25">
      <c r="A188" s="12" t="s">
        <v>14</v>
      </c>
      <c r="B188" s="12">
        <v>5</v>
      </c>
      <c r="C188" s="12">
        <v>252</v>
      </c>
      <c r="D188" s="22">
        <v>23874984</v>
      </c>
      <c r="E188" s="19">
        <v>0</v>
      </c>
      <c r="J188" s="13"/>
      <c r="K188" s="13"/>
      <c r="P188" s="13"/>
      <c r="Q188" s="13"/>
      <c r="V188" s="13"/>
      <c r="W188" s="13"/>
      <c r="AB188" s="13"/>
      <c r="AC188" s="13"/>
    </row>
    <row r="189" spans="1:29" ht="14.25">
      <c r="A189" s="12" t="s">
        <v>13</v>
      </c>
      <c r="B189" s="12">
        <v>28</v>
      </c>
      <c r="C189" s="12">
        <v>100</v>
      </c>
      <c r="D189" s="22">
        <v>10698904</v>
      </c>
      <c r="E189" s="19">
        <f>D189/C189</f>
        <v>106989.04</v>
      </c>
      <c r="J189" s="13"/>
      <c r="K189" s="13"/>
      <c r="P189" s="13"/>
      <c r="Q189" s="13"/>
      <c r="V189" s="13"/>
      <c r="W189" s="13"/>
      <c r="AB189" s="13"/>
      <c r="AC189" s="13"/>
    </row>
    <row r="190" spans="1:29" ht="14.25">
      <c r="A190" s="12" t="s">
        <v>12</v>
      </c>
      <c r="B190" s="12">
        <v>11</v>
      </c>
      <c r="C190" s="12">
        <v>11</v>
      </c>
      <c r="D190" s="22">
        <v>2422576</v>
      </c>
      <c r="E190" s="19">
        <f>D190/C190</f>
        <v>220234.18181818182</v>
      </c>
      <c r="J190" s="13"/>
      <c r="K190" s="13"/>
      <c r="P190" s="13"/>
      <c r="Q190" s="13"/>
      <c r="V190" s="13"/>
      <c r="W190" s="13"/>
      <c r="AB190" s="13"/>
      <c r="AC190" s="13"/>
    </row>
    <row r="191" spans="2:29" ht="14.25">
      <c r="B191" s="21"/>
      <c r="C191" s="21"/>
      <c r="D191" s="21"/>
      <c r="E191" s="19"/>
      <c r="J191" s="13"/>
      <c r="K191" s="13"/>
      <c r="P191" s="13"/>
      <c r="Q191" s="13"/>
      <c r="V191" s="13"/>
      <c r="W191" s="13"/>
      <c r="AB191" s="13"/>
      <c r="AC191" s="13"/>
    </row>
    <row r="192" spans="1:29" ht="14.25">
      <c r="A192" s="12" t="s">
        <v>11</v>
      </c>
      <c r="B192" s="12">
        <f>SUM(B186:B190)</f>
        <v>83</v>
      </c>
      <c r="C192" s="12">
        <f>SUM(C186:C190)</f>
        <v>748</v>
      </c>
      <c r="D192" s="20">
        <f>SUM(D186:D190)</f>
        <v>73868942</v>
      </c>
      <c r="E192" s="19">
        <f>D192/C192</f>
        <v>98755.27005347594</v>
      </c>
      <c r="J192" s="13"/>
      <c r="K192" s="13"/>
      <c r="P192" s="13"/>
      <c r="Q192" s="13"/>
      <c r="V192" s="13"/>
      <c r="W192" s="13"/>
      <c r="AB192" s="13"/>
      <c r="AC192" s="13"/>
    </row>
    <row r="385" spans="7:11" ht="14.25">
      <c r="G385" s="12" t="s">
        <v>22</v>
      </c>
      <c r="J385" s="13"/>
      <c r="K385" s="13"/>
    </row>
    <row r="386" spans="10:11" ht="14.25">
      <c r="J386" s="13"/>
      <c r="K386" s="13"/>
    </row>
    <row r="387" spans="10:11" ht="14.25">
      <c r="J387" s="13"/>
      <c r="K387" s="13"/>
    </row>
    <row r="388" spans="10:11" ht="14.25">
      <c r="J388" s="13"/>
      <c r="K388" s="13" t="s">
        <v>18</v>
      </c>
    </row>
    <row r="389" spans="7:11" ht="14.25">
      <c r="G389" s="12" t="s">
        <v>20</v>
      </c>
      <c r="H389" s="12" t="s">
        <v>19</v>
      </c>
      <c r="I389" s="12" t="s">
        <v>0</v>
      </c>
      <c r="J389" s="13" t="s">
        <v>18</v>
      </c>
      <c r="K389" s="13" t="s">
        <v>17</v>
      </c>
    </row>
    <row r="390" spans="7:11" ht="14.25">
      <c r="G390" s="12" t="s">
        <v>16</v>
      </c>
      <c r="H390" s="18" t="e">
        <f aca="true" t="shared" si="0" ref="H390:J394">(H406/B406)*B390</f>
        <v>#DIV/0!</v>
      </c>
      <c r="I390" s="18" t="e">
        <f t="shared" si="0"/>
        <v>#DIV/0!</v>
      </c>
      <c r="J390" s="17" t="e">
        <f t="shared" si="0"/>
        <v>#DIV/0!</v>
      </c>
      <c r="K390" s="17" t="e">
        <f>J390/I390</f>
        <v>#DIV/0!</v>
      </c>
    </row>
    <row r="391" spans="7:11" ht="14.25">
      <c r="G391" s="12" t="s">
        <v>15</v>
      </c>
      <c r="H391" s="18" t="e">
        <f t="shared" si="0"/>
        <v>#DIV/0!</v>
      </c>
      <c r="I391" s="18" t="e">
        <f t="shared" si="0"/>
        <v>#DIV/0!</v>
      </c>
      <c r="J391" s="17" t="e">
        <f t="shared" si="0"/>
        <v>#DIV/0!</v>
      </c>
      <c r="K391" s="17" t="e">
        <f>J391/I391</f>
        <v>#DIV/0!</v>
      </c>
    </row>
    <row r="392" spans="7:11" ht="14.25">
      <c r="G392" s="12" t="s">
        <v>14</v>
      </c>
      <c r="H392" s="18" t="e">
        <f t="shared" si="0"/>
        <v>#DIV/0!</v>
      </c>
      <c r="I392" s="18" t="e">
        <f t="shared" si="0"/>
        <v>#DIV/0!</v>
      </c>
      <c r="J392" s="17" t="e">
        <f t="shared" si="0"/>
        <v>#DIV/0!</v>
      </c>
      <c r="K392" s="17" t="e">
        <f>J392/I392</f>
        <v>#DIV/0!</v>
      </c>
    </row>
    <row r="393" spans="7:11" ht="14.25">
      <c r="G393" s="12" t="s">
        <v>13</v>
      </c>
      <c r="H393" s="18" t="e">
        <f t="shared" si="0"/>
        <v>#DIV/0!</v>
      </c>
      <c r="I393" s="18" t="e">
        <f t="shared" si="0"/>
        <v>#DIV/0!</v>
      </c>
      <c r="J393" s="17" t="e">
        <f t="shared" si="0"/>
        <v>#DIV/0!</v>
      </c>
      <c r="K393" s="17" t="e">
        <f>J393/I393</f>
        <v>#DIV/0!</v>
      </c>
    </row>
    <row r="394" spans="7:11" ht="14.25">
      <c r="G394" s="12" t="s">
        <v>12</v>
      </c>
      <c r="H394" s="18" t="e">
        <f t="shared" si="0"/>
        <v>#DIV/0!</v>
      </c>
      <c r="I394" s="18" t="e">
        <f t="shared" si="0"/>
        <v>#DIV/0!</v>
      </c>
      <c r="J394" s="17" t="e">
        <f t="shared" si="0"/>
        <v>#DIV/0!</v>
      </c>
      <c r="K394" s="17" t="e">
        <f>J394/I394</f>
        <v>#DIV/0!</v>
      </c>
    </row>
    <row r="395" spans="10:11" ht="14.25">
      <c r="J395" s="17"/>
      <c r="K395" s="17"/>
    </row>
    <row r="396" spans="7:11" ht="14.25">
      <c r="G396" s="12" t="s">
        <v>11</v>
      </c>
      <c r="H396" s="16" t="e">
        <f>SUM(H390:H394)</f>
        <v>#DIV/0!</v>
      </c>
      <c r="I396" s="16" t="e">
        <f>SUM(I390:I394)</f>
        <v>#DIV/0!</v>
      </c>
      <c r="J396" s="15" t="e">
        <f>SUM(J390:J394)</f>
        <v>#DIV/0!</v>
      </c>
      <c r="K396" s="14" t="e">
        <f>J396/I396</f>
        <v>#DIV/0!</v>
      </c>
    </row>
    <row r="401" spans="7:11" ht="14.25">
      <c r="G401" s="12" t="s">
        <v>21</v>
      </c>
      <c r="J401" s="13"/>
      <c r="K401" s="13"/>
    </row>
    <row r="402" spans="10:11" ht="14.25">
      <c r="J402" s="13"/>
      <c r="K402" s="13"/>
    </row>
    <row r="403" spans="10:11" ht="14.25">
      <c r="J403" s="13"/>
      <c r="K403" s="13"/>
    </row>
    <row r="404" spans="10:11" ht="14.25">
      <c r="J404" s="13"/>
      <c r="K404" s="13" t="s">
        <v>18</v>
      </c>
    </row>
    <row r="405" spans="7:11" ht="14.25">
      <c r="G405" s="12" t="s">
        <v>20</v>
      </c>
      <c r="H405" s="12" t="s">
        <v>19</v>
      </c>
      <c r="I405" s="12" t="s">
        <v>0</v>
      </c>
      <c r="J405" s="13" t="s">
        <v>18</v>
      </c>
      <c r="K405" s="13" t="s">
        <v>17</v>
      </c>
    </row>
    <row r="406" spans="7:11" ht="14.25">
      <c r="G406" s="12" t="s">
        <v>16</v>
      </c>
      <c r="H406" s="12">
        <f>'[1]2010 TOT'!B201</f>
        <v>0</v>
      </c>
      <c r="I406" s="12">
        <f>'[1]2010 TOT'!C201</f>
        <v>0</v>
      </c>
      <c r="J406" s="13">
        <f>'[1]2010 TOT'!D201</f>
        <v>0</v>
      </c>
      <c r="K406" s="13">
        <f>'[1]2010 TOT'!E201</f>
        <v>0</v>
      </c>
    </row>
    <row r="407" spans="7:11" ht="14.25">
      <c r="G407" s="12" t="s">
        <v>15</v>
      </c>
      <c r="H407" s="12">
        <f>'[1]2010 TOT'!B202</f>
        <v>0</v>
      </c>
      <c r="I407" s="12">
        <f>'[1]2010 TOT'!C202</f>
        <v>0</v>
      </c>
      <c r="J407" s="13">
        <f>'[1]2010 TOT'!D202</f>
        <v>0</v>
      </c>
      <c r="K407" s="13">
        <f>'[1]2010 TOT'!E202</f>
        <v>0</v>
      </c>
    </row>
    <row r="408" spans="7:11" ht="14.25">
      <c r="G408" s="12" t="s">
        <v>14</v>
      </c>
      <c r="H408" s="12">
        <f>'[1]2010 TOT'!B203</f>
        <v>0</v>
      </c>
      <c r="I408" s="12">
        <f>'[1]2010 TOT'!C203</f>
        <v>0</v>
      </c>
      <c r="J408" s="13">
        <f>'[1]2010 TOT'!D203</f>
        <v>0</v>
      </c>
      <c r="K408" s="13">
        <f>'[1]2010 TOT'!E203</f>
        <v>0</v>
      </c>
    </row>
    <row r="409" spans="7:11" ht="14.25">
      <c r="G409" s="12" t="s">
        <v>13</v>
      </c>
      <c r="H409" s="12">
        <f>'[1]2010 TOT'!B204</f>
        <v>0</v>
      </c>
      <c r="I409" s="12">
        <f>'[1]2010 TOT'!C204</f>
        <v>0</v>
      </c>
      <c r="J409" s="13">
        <f>'[1]2010 TOT'!D204</f>
        <v>0</v>
      </c>
      <c r="K409" s="13">
        <f>'[1]2010 TOT'!E204</f>
        <v>0</v>
      </c>
    </row>
    <row r="410" spans="7:11" ht="14.25">
      <c r="G410" s="12" t="s">
        <v>12</v>
      </c>
      <c r="H410" s="12">
        <f>'[1]2010 TOT'!B205</f>
        <v>0</v>
      </c>
      <c r="I410" s="12">
        <f>'[1]2010 TOT'!C205</f>
        <v>0</v>
      </c>
      <c r="J410" s="13">
        <f>'[1]2010 TOT'!D205</f>
        <v>0</v>
      </c>
      <c r="K410" s="13">
        <f>'[1]2010 TOT'!E205</f>
        <v>0</v>
      </c>
    </row>
    <row r="411" spans="10:11" ht="14.25">
      <c r="J411" s="13"/>
      <c r="K411" s="13"/>
    </row>
    <row r="412" spans="7:11" ht="14.25">
      <c r="G412" s="12" t="s">
        <v>11</v>
      </c>
      <c r="H412" s="12">
        <f>'[1]2010 TOT'!B207</f>
        <v>0</v>
      </c>
      <c r="I412" s="12">
        <f>'[1]2010 TOT'!C207</f>
        <v>0</v>
      </c>
      <c r="J412" s="13">
        <f>'[1]2010 TOT'!D207</f>
        <v>0</v>
      </c>
      <c r="K412" s="13">
        <f>'[1]2010 TOT'!E207</f>
        <v>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C4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9.140625" style="12" bestFit="1" customWidth="1"/>
    <col min="2" max="2" width="11.00390625" style="12" customWidth="1"/>
    <col min="3" max="3" width="10.421875" style="12" customWidth="1"/>
    <col min="4" max="4" width="16.421875" style="12" bestFit="1" customWidth="1"/>
    <col min="5" max="5" width="18.28125" style="12" customWidth="1"/>
    <col min="6" max="6" width="2.140625" style="12" customWidth="1"/>
    <col min="7" max="7" width="28.00390625" style="12" customWidth="1"/>
    <col min="8" max="9" width="10.7109375" style="12" customWidth="1"/>
    <col min="10" max="10" width="13.8515625" style="12" customWidth="1"/>
    <col min="11" max="11" width="12.7109375" style="12" customWidth="1"/>
    <col min="12" max="12" width="1.8515625" style="12" customWidth="1"/>
    <col min="13" max="13" width="19.140625" style="12" bestFit="1" customWidth="1"/>
    <col min="14" max="14" width="11.00390625" style="12" customWidth="1"/>
    <col min="15" max="15" width="10.421875" style="12" customWidth="1"/>
    <col min="16" max="16" width="16.421875" style="12" bestFit="1" customWidth="1"/>
    <col min="17" max="17" width="18.28125" style="12" customWidth="1"/>
    <col min="18" max="18" width="2.140625" style="12" customWidth="1"/>
    <col min="19" max="19" width="19.140625" style="12" bestFit="1" customWidth="1"/>
    <col min="20" max="20" width="11.00390625" style="12" customWidth="1"/>
    <col min="21" max="21" width="10.421875" style="12" customWidth="1"/>
    <col min="22" max="22" width="16.421875" style="12" bestFit="1" customWidth="1"/>
    <col min="23" max="23" width="18.28125" style="12" customWidth="1"/>
    <col min="24" max="24" width="2.00390625" style="12" customWidth="1"/>
    <col min="25" max="25" width="19.140625" style="12" bestFit="1" customWidth="1"/>
    <col min="26" max="26" width="11.00390625" style="12" customWidth="1"/>
    <col min="27" max="27" width="10.421875" style="12" customWidth="1"/>
    <col min="28" max="28" width="16.421875" style="12" bestFit="1" customWidth="1"/>
    <col min="29" max="29" width="18.28125" style="12" customWidth="1"/>
    <col min="30" max="16384" width="9.140625" style="12" customWidth="1"/>
  </cols>
  <sheetData>
    <row r="1" spans="1:29" ht="14.25">
      <c r="A1" s="12" t="s">
        <v>41</v>
      </c>
      <c r="G1" s="12" t="s">
        <v>42</v>
      </c>
      <c r="J1" s="13"/>
      <c r="K1" s="13"/>
      <c r="M1" s="12" t="s">
        <v>43</v>
      </c>
      <c r="P1" s="13"/>
      <c r="Q1" s="13"/>
      <c r="S1" s="12" t="s">
        <v>44</v>
      </c>
      <c r="V1" s="13"/>
      <c r="W1" s="13"/>
      <c r="Y1" s="12" t="s">
        <v>45</v>
      </c>
      <c r="AB1" s="13"/>
      <c r="AC1" s="13"/>
    </row>
    <row r="2" spans="10:29" ht="14.25">
      <c r="J2" s="13"/>
      <c r="K2" s="13"/>
      <c r="P2" s="13"/>
      <c r="Q2" s="13"/>
      <c r="V2" s="13"/>
      <c r="W2" s="13"/>
      <c r="AB2" s="13"/>
      <c r="AC2" s="13"/>
    </row>
    <row r="3" spans="10:29" ht="14.25">
      <c r="J3" s="13"/>
      <c r="K3" s="13"/>
      <c r="P3" s="13"/>
      <c r="Q3" s="13"/>
      <c r="V3" s="13"/>
      <c r="W3" s="13"/>
      <c r="AB3" s="13"/>
      <c r="AC3" s="13"/>
    </row>
    <row r="4" spans="5:29" ht="14.25">
      <c r="E4" s="12" t="s">
        <v>18</v>
      </c>
      <c r="J4" s="13"/>
      <c r="K4" s="13" t="s">
        <v>18</v>
      </c>
      <c r="P4" s="13"/>
      <c r="Q4" s="13" t="s">
        <v>18</v>
      </c>
      <c r="V4" s="13"/>
      <c r="W4" s="13" t="s">
        <v>18</v>
      </c>
      <c r="AB4" s="13"/>
      <c r="AC4" s="13" t="s">
        <v>18</v>
      </c>
    </row>
    <row r="5" spans="1:29" ht="14.25">
      <c r="A5" s="12" t="s">
        <v>20</v>
      </c>
      <c r="B5" s="12" t="s">
        <v>19</v>
      </c>
      <c r="C5" s="12" t="s">
        <v>0</v>
      </c>
      <c r="D5" s="12" t="s">
        <v>18</v>
      </c>
      <c r="E5" s="12" t="s">
        <v>17</v>
      </c>
      <c r="G5" s="12" t="s">
        <v>20</v>
      </c>
      <c r="H5" s="12" t="s">
        <v>19</v>
      </c>
      <c r="I5" s="12" t="s">
        <v>0</v>
      </c>
      <c r="J5" s="13" t="s">
        <v>18</v>
      </c>
      <c r="K5" s="13" t="s">
        <v>17</v>
      </c>
      <c r="M5" s="12" t="s">
        <v>20</v>
      </c>
      <c r="N5" s="12" t="s">
        <v>19</v>
      </c>
      <c r="O5" s="12" t="s">
        <v>0</v>
      </c>
      <c r="P5" s="13" t="s">
        <v>18</v>
      </c>
      <c r="Q5" s="13" t="s">
        <v>17</v>
      </c>
      <c r="S5" s="12" t="s">
        <v>20</v>
      </c>
      <c r="T5" s="12" t="s">
        <v>19</v>
      </c>
      <c r="U5" s="12" t="s">
        <v>0</v>
      </c>
      <c r="V5" s="13" t="s">
        <v>18</v>
      </c>
      <c r="W5" s="13" t="s">
        <v>17</v>
      </c>
      <c r="Y5" s="12" t="s">
        <v>20</v>
      </c>
      <c r="Z5" s="12" t="s">
        <v>19</v>
      </c>
      <c r="AA5" s="12" t="s">
        <v>0</v>
      </c>
      <c r="AB5" s="13" t="s">
        <v>18</v>
      </c>
      <c r="AC5" s="13" t="s">
        <v>17</v>
      </c>
    </row>
    <row r="6" spans="1:29" ht="14.25">
      <c r="A6" s="12" t="s">
        <v>16</v>
      </c>
      <c r="B6" s="12">
        <v>160</v>
      </c>
      <c r="C6" s="12">
        <v>1647</v>
      </c>
      <c r="D6" s="20">
        <v>188248663</v>
      </c>
      <c r="E6" s="27">
        <f>D6/C6</f>
        <v>114297.91317547056</v>
      </c>
      <c r="G6" s="12" t="s">
        <v>16</v>
      </c>
      <c r="H6" s="12">
        <v>61</v>
      </c>
      <c r="I6" s="12">
        <v>61</v>
      </c>
      <c r="J6" s="13">
        <v>13718436</v>
      </c>
      <c r="K6" s="27">
        <f>J6/I6</f>
        <v>224892.39344262294</v>
      </c>
      <c r="M6" s="12" t="s">
        <v>16</v>
      </c>
      <c r="N6" s="12">
        <v>23</v>
      </c>
      <c r="O6" s="12">
        <v>46</v>
      </c>
      <c r="P6" s="13">
        <v>5170512</v>
      </c>
      <c r="Q6" s="27">
        <f>P6/O6</f>
        <v>112402.43478260869</v>
      </c>
      <c r="S6" s="12" t="s">
        <v>16</v>
      </c>
      <c r="T6" s="12">
        <v>33</v>
      </c>
      <c r="U6" s="12">
        <v>105</v>
      </c>
      <c r="V6" s="13">
        <v>11156322</v>
      </c>
      <c r="W6" s="27">
        <f>V6/U6</f>
        <v>106250.68571428572</v>
      </c>
      <c r="Y6" s="12" t="s">
        <v>16</v>
      </c>
      <c r="Z6" s="12">
        <v>43</v>
      </c>
      <c r="AA6" s="12">
        <v>1435</v>
      </c>
      <c r="AB6" s="13">
        <v>158203393</v>
      </c>
      <c r="AC6" s="27">
        <f>AB6/AA6</f>
        <v>110246.26689895471</v>
      </c>
    </row>
    <row r="7" spans="1:29" ht="14.25">
      <c r="A7" s="12" t="s">
        <v>15</v>
      </c>
      <c r="B7" s="12">
        <v>131</v>
      </c>
      <c r="C7" s="12">
        <v>1003</v>
      </c>
      <c r="D7" s="20">
        <v>108859267</v>
      </c>
      <c r="E7" s="27">
        <f>D7/C7</f>
        <v>108533.66600199402</v>
      </c>
      <c r="G7" s="12" t="s">
        <v>15</v>
      </c>
      <c r="H7" s="12">
        <v>1</v>
      </c>
      <c r="I7" s="12">
        <v>1</v>
      </c>
      <c r="J7" s="13">
        <v>225308</v>
      </c>
      <c r="K7" s="27">
        <f>J7/I7</f>
        <v>225308</v>
      </c>
      <c r="M7" s="12" t="s">
        <v>15</v>
      </c>
      <c r="N7" s="12">
        <v>37</v>
      </c>
      <c r="O7" s="12">
        <v>74</v>
      </c>
      <c r="P7" s="13">
        <v>8266419</v>
      </c>
      <c r="Q7" s="27">
        <f>P7/O7</f>
        <v>111708.36486486487</v>
      </c>
      <c r="S7" s="12" t="s">
        <v>15</v>
      </c>
      <c r="T7" s="12">
        <v>51</v>
      </c>
      <c r="U7" s="12">
        <v>163</v>
      </c>
      <c r="V7" s="13">
        <v>17241676</v>
      </c>
      <c r="W7" s="27">
        <f>V7/U7</f>
        <v>105777.15337423312</v>
      </c>
      <c r="Y7" s="12" t="s">
        <v>15</v>
      </c>
      <c r="Z7" s="12">
        <v>42</v>
      </c>
      <c r="AA7" s="12">
        <v>765</v>
      </c>
      <c r="AB7" s="13">
        <v>83125864</v>
      </c>
      <c r="AC7" s="27">
        <f>AB7/AA7</f>
        <v>108661.26013071895</v>
      </c>
    </row>
    <row r="8" spans="1:29" ht="14.25">
      <c r="A8" s="12" t="s">
        <v>14</v>
      </c>
      <c r="B8" s="12">
        <v>34</v>
      </c>
      <c r="C8" s="12">
        <v>1363</v>
      </c>
      <c r="D8" s="20">
        <v>144703898</v>
      </c>
      <c r="E8" s="27">
        <f>D8/C8</f>
        <v>106165.73587674247</v>
      </c>
      <c r="G8" s="12" t="s">
        <v>14</v>
      </c>
      <c r="H8" s="12">
        <v>0</v>
      </c>
      <c r="I8" s="12">
        <v>0</v>
      </c>
      <c r="J8" s="13">
        <v>0</v>
      </c>
      <c r="K8" s="27">
        <v>0</v>
      </c>
      <c r="M8" s="12" t="s">
        <v>14</v>
      </c>
      <c r="N8" s="12">
        <v>0</v>
      </c>
      <c r="O8" s="12">
        <v>0</v>
      </c>
      <c r="P8" s="13">
        <v>0</v>
      </c>
      <c r="Q8" s="27">
        <v>0</v>
      </c>
      <c r="S8" s="12" t="s">
        <v>14</v>
      </c>
      <c r="T8" s="12">
        <v>4</v>
      </c>
      <c r="U8" s="12">
        <v>16</v>
      </c>
      <c r="V8" s="13">
        <v>1707054</v>
      </c>
      <c r="W8" s="27">
        <f>V8/U8</f>
        <v>106690.875</v>
      </c>
      <c r="Y8" s="12" t="s">
        <v>14</v>
      </c>
      <c r="Z8" s="12">
        <v>30</v>
      </c>
      <c r="AA8" s="12">
        <v>1347</v>
      </c>
      <c r="AB8" s="13">
        <v>142996844</v>
      </c>
      <c r="AC8" s="27">
        <f>AB8/AA8</f>
        <v>106159.49814402376</v>
      </c>
    </row>
    <row r="9" spans="1:29" ht="14.25">
      <c r="A9" s="12" t="s">
        <v>13</v>
      </c>
      <c r="B9" s="12">
        <v>418</v>
      </c>
      <c r="C9" s="12">
        <v>1474</v>
      </c>
      <c r="D9" s="20">
        <v>170974641</v>
      </c>
      <c r="E9" s="27">
        <f>D9/C9</f>
        <v>115993.65061058344</v>
      </c>
      <c r="G9" s="12" t="s">
        <v>13</v>
      </c>
      <c r="H9" s="12">
        <v>124</v>
      </c>
      <c r="I9" s="12">
        <v>124</v>
      </c>
      <c r="J9" s="13">
        <v>27760635</v>
      </c>
      <c r="K9" s="27">
        <f>J9/I9</f>
        <v>223876.08870967742</v>
      </c>
      <c r="M9" s="12" t="s">
        <v>13</v>
      </c>
      <c r="N9" s="12">
        <v>181</v>
      </c>
      <c r="O9" s="12">
        <v>362</v>
      </c>
      <c r="P9" s="13">
        <v>40238062</v>
      </c>
      <c r="Q9" s="27">
        <f>P9/O9</f>
        <v>111154.86740331491</v>
      </c>
      <c r="S9" s="12" t="s">
        <v>13</v>
      </c>
      <c r="T9" s="12">
        <v>67</v>
      </c>
      <c r="U9" s="12">
        <v>217</v>
      </c>
      <c r="V9" s="13">
        <v>22915674</v>
      </c>
      <c r="W9" s="27">
        <f>V9/U9</f>
        <v>105602.18433179724</v>
      </c>
      <c r="Y9" s="12" t="s">
        <v>13</v>
      </c>
      <c r="Z9" s="12">
        <v>46</v>
      </c>
      <c r="AA9" s="12">
        <v>771</v>
      </c>
      <c r="AB9" s="13">
        <v>80060270</v>
      </c>
      <c r="AC9" s="27">
        <f>AB9/AA9</f>
        <v>103839.52010376134</v>
      </c>
    </row>
    <row r="10" spans="1:29" ht="14.25">
      <c r="A10" s="12" t="s">
        <v>12</v>
      </c>
      <c r="B10" s="12">
        <v>271</v>
      </c>
      <c r="C10" s="12">
        <v>570</v>
      </c>
      <c r="D10" s="20">
        <v>77791669</v>
      </c>
      <c r="E10" s="27">
        <f>D10/C10</f>
        <v>136476.61228070175</v>
      </c>
      <c r="G10" s="12" t="s">
        <v>12</v>
      </c>
      <c r="H10" s="12">
        <v>130</v>
      </c>
      <c r="I10" s="12">
        <v>130</v>
      </c>
      <c r="J10" s="13">
        <v>29122633</v>
      </c>
      <c r="K10" s="27">
        <f>J10/I10</f>
        <v>224020.25384615385</v>
      </c>
      <c r="M10" s="12" t="s">
        <v>12</v>
      </c>
      <c r="N10" s="12">
        <v>135</v>
      </c>
      <c r="O10" s="12">
        <v>270</v>
      </c>
      <c r="P10" s="13">
        <v>29992085</v>
      </c>
      <c r="Q10" s="27">
        <f>P10/O10</f>
        <v>111081.79629629629</v>
      </c>
      <c r="S10" s="12" t="s">
        <v>12</v>
      </c>
      <c r="T10" s="12">
        <v>0</v>
      </c>
      <c r="U10" s="12">
        <v>0</v>
      </c>
      <c r="V10" s="13">
        <v>0</v>
      </c>
      <c r="W10" s="27">
        <v>0</v>
      </c>
      <c r="Y10" s="12" t="s">
        <v>12</v>
      </c>
      <c r="Z10" s="12">
        <v>6</v>
      </c>
      <c r="AA10" s="12">
        <v>170</v>
      </c>
      <c r="AB10" s="13">
        <v>18676951</v>
      </c>
      <c r="AC10" s="27">
        <f>AB10/AA10</f>
        <v>109864.41764705883</v>
      </c>
    </row>
    <row r="11" spans="4:28" ht="14.25">
      <c r="D11" s="20"/>
      <c r="J11" s="13"/>
      <c r="P11" s="13"/>
      <c r="V11" s="13"/>
      <c r="AB11" s="13"/>
    </row>
    <row r="12" spans="1:29" ht="14.25">
      <c r="A12" s="12" t="s">
        <v>11</v>
      </c>
      <c r="B12" s="12">
        <f>SUM(B6:B10)</f>
        <v>1014</v>
      </c>
      <c r="C12" s="12">
        <f>SUM(C6:C10)</f>
        <v>6057</v>
      </c>
      <c r="D12" s="20">
        <f>SUM(D6:D10)</f>
        <v>690578138</v>
      </c>
      <c r="E12" s="27">
        <f>D12/C12</f>
        <v>114013.23064223213</v>
      </c>
      <c r="G12" s="12" t="s">
        <v>11</v>
      </c>
      <c r="H12" s="12">
        <f>SUM(H6:H10)</f>
        <v>316</v>
      </c>
      <c r="I12" s="12">
        <f>SUM(I6:I10)</f>
        <v>316</v>
      </c>
      <c r="J12" s="13">
        <f>SUM(J6:J10)</f>
        <v>70827012</v>
      </c>
      <c r="K12" s="27">
        <f>J12/I12</f>
        <v>224136.11392405065</v>
      </c>
      <c r="M12" s="12" t="s">
        <v>11</v>
      </c>
      <c r="N12" s="12">
        <f>SUM(N6:N10)</f>
        <v>376</v>
      </c>
      <c r="O12" s="12">
        <f>SUM(O6:O10)</f>
        <v>752</v>
      </c>
      <c r="P12" s="13">
        <f>SUM(P6:P10)</f>
        <v>83667078</v>
      </c>
      <c r="Q12" s="27">
        <f>P12/O12</f>
        <v>111259.41223404255</v>
      </c>
      <c r="S12" s="12" t="s">
        <v>11</v>
      </c>
      <c r="T12" s="12">
        <f>SUM(T6:T10)</f>
        <v>155</v>
      </c>
      <c r="U12" s="12">
        <f>SUM(U6:U10)</f>
        <v>501</v>
      </c>
      <c r="V12" s="13">
        <f>SUM(V6:V10)</f>
        <v>53020726</v>
      </c>
      <c r="W12" s="27">
        <f>V12/U12</f>
        <v>105829.79241516966</v>
      </c>
      <c r="Y12" s="12" t="s">
        <v>11</v>
      </c>
      <c r="Z12" s="12">
        <f>SUM(Z6:Z10)</f>
        <v>167</v>
      </c>
      <c r="AA12" s="12">
        <f>SUM(AA6:AA10)</f>
        <v>4488</v>
      </c>
      <c r="AB12" s="13">
        <f>SUM(AB6:AB10)</f>
        <v>483063322</v>
      </c>
      <c r="AC12" s="27">
        <f>AB12/AA12</f>
        <v>107634.43003565063</v>
      </c>
    </row>
    <row r="13" spans="1:4" ht="14.25">
      <c r="A13" s="25" t="s">
        <v>35</v>
      </c>
      <c r="B13" s="12">
        <f>SUM(B27+B42+B57+B72+B87+B102+B117+B132+B147+B162+B177+B192)</f>
        <v>1014</v>
      </c>
      <c r="C13" s="12">
        <f>SUM(C27+C42+C57+C72+C87+C102+C117+C132+C147+C162+C177+C192)</f>
        <v>5953</v>
      </c>
      <c r="D13" s="12">
        <f>SUM(D27+D42+D57+D72+D87+D102+D117+D132+D147+D162+D177+D192)</f>
        <v>681140271</v>
      </c>
    </row>
    <row r="16" spans="1:29" ht="14.25">
      <c r="A16" s="12" t="s">
        <v>46</v>
      </c>
      <c r="J16" s="13"/>
      <c r="K16" s="13"/>
      <c r="P16" s="13"/>
      <c r="Q16" s="13"/>
      <c r="V16" s="13"/>
      <c r="W16" s="13"/>
      <c r="AB16" s="13"/>
      <c r="AC16" s="13"/>
    </row>
    <row r="17" spans="10:29" ht="14.25">
      <c r="J17" s="13"/>
      <c r="K17" s="13"/>
      <c r="P17" s="13"/>
      <c r="Q17" s="13"/>
      <c r="V17" s="13"/>
      <c r="W17" s="13"/>
      <c r="AB17" s="13"/>
      <c r="AC17" s="13"/>
    </row>
    <row r="18" spans="10:29" ht="14.25">
      <c r="J18" s="13"/>
      <c r="K18" s="13"/>
      <c r="P18" s="13"/>
      <c r="Q18" s="13"/>
      <c r="V18" s="13"/>
      <c r="W18" s="13"/>
      <c r="AB18" s="13"/>
      <c r="AC18" s="13"/>
    </row>
    <row r="19" spans="5:29" ht="14.25">
      <c r="E19" s="12" t="s">
        <v>18</v>
      </c>
      <c r="J19" s="13"/>
      <c r="K19" s="13"/>
      <c r="P19" s="13"/>
      <c r="Q19" s="13"/>
      <c r="V19" s="13"/>
      <c r="W19" s="13"/>
      <c r="AB19" s="13"/>
      <c r="AC19" s="13"/>
    </row>
    <row r="20" spans="1:29" ht="14.25">
      <c r="A20" s="12" t="s">
        <v>20</v>
      </c>
      <c r="B20" s="12" t="s">
        <v>19</v>
      </c>
      <c r="C20" s="12" t="s">
        <v>0</v>
      </c>
      <c r="D20" s="12" t="s">
        <v>18</v>
      </c>
      <c r="E20" s="12" t="s">
        <v>17</v>
      </c>
      <c r="J20" s="13"/>
      <c r="K20" s="13"/>
      <c r="P20" s="13"/>
      <c r="Q20" s="13"/>
      <c r="V20" s="13"/>
      <c r="W20" s="13"/>
      <c r="AB20" s="13"/>
      <c r="AC20" s="13"/>
    </row>
    <row r="21" spans="1:29" ht="14.25">
      <c r="A21" s="12" t="s">
        <v>16</v>
      </c>
      <c r="B21" s="12">
        <v>12</v>
      </c>
      <c r="C21" s="12">
        <v>40</v>
      </c>
      <c r="D21" s="19">
        <v>4503866</v>
      </c>
      <c r="E21" s="19">
        <f>D21/C21</f>
        <v>112596.65</v>
      </c>
      <c r="J21" s="13"/>
      <c r="K21" s="13"/>
      <c r="P21" s="13"/>
      <c r="Q21" s="13"/>
      <c r="V21" s="13"/>
      <c r="W21" s="13"/>
      <c r="AB21" s="13"/>
      <c r="AC21" s="13"/>
    </row>
    <row r="22" spans="1:29" ht="14.25">
      <c r="A22" s="12" t="s">
        <v>15</v>
      </c>
      <c r="B22" s="12">
        <v>6</v>
      </c>
      <c r="C22" s="12">
        <v>47</v>
      </c>
      <c r="D22" s="19">
        <v>4527817</v>
      </c>
      <c r="E22" s="19">
        <f>D22/C22</f>
        <v>96336.53191489361</v>
      </c>
      <c r="J22" s="13"/>
      <c r="K22" s="13"/>
      <c r="P22" s="13"/>
      <c r="Q22" s="13"/>
      <c r="V22" s="13"/>
      <c r="W22" s="13"/>
      <c r="AB22" s="13"/>
      <c r="AC22" s="13"/>
    </row>
    <row r="23" spans="1:29" ht="14.25">
      <c r="A23" s="12" t="s">
        <v>14</v>
      </c>
      <c r="B23" s="12">
        <v>3</v>
      </c>
      <c r="C23" s="12">
        <v>38</v>
      </c>
      <c r="D23" s="19">
        <v>3600196</v>
      </c>
      <c r="E23" s="19">
        <f>D23/C23</f>
        <v>94742</v>
      </c>
      <c r="J23" s="13"/>
      <c r="K23" s="13"/>
      <c r="P23" s="13"/>
      <c r="Q23" s="13"/>
      <c r="V23" s="13"/>
      <c r="W23" s="13"/>
      <c r="AB23" s="13"/>
      <c r="AC23" s="13"/>
    </row>
    <row r="24" spans="1:29" ht="14.25">
      <c r="A24" s="12" t="s">
        <v>13</v>
      </c>
      <c r="B24" s="12">
        <v>18</v>
      </c>
      <c r="C24" s="12">
        <v>122</v>
      </c>
      <c r="D24" s="19">
        <v>12446533</v>
      </c>
      <c r="E24" s="19">
        <f>D24/C24</f>
        <v>102020.76229508196</v>
      </c>
      <c r="J24" s="13"/>
      <c r="K24" s="13"/>
      <c r="P24" s="13"/>
      <c r="Q24" s="13"/>
      <c r="V24" s="13"/>
      <c r="W24" s="13"/>
      <c r="AB24" s="13"/>
      <c r="AC24" s="13"/>
    </row>
    <row r="25" spans="1:29" ht="14.25">
      <c r="A25" s="12" t="s">
        <v>12</v>
      </c>
      <c r="B25" s="12">
        <v>28</v>
      </c>
      <c r="C25" s="12">
        <v>59</v>
      </c>
      <c r="D25" s="19">
        <v>6516417</v>
      </c>
      <c r="E25" s="19">
        <f>D25/C25</f>
        <v>110447.74576271187</v>
      </c>
      <c r="J25" s="13"/>
      <c r="K25" s="13"/>
      <c r="P25" s="13"/>
      <c r="Q25" s="13"/>
      <c r="V25" s="13"/>
      <c r="W25" s="13"/>
      <c r="AB25" s="13"/>
      <c r="AC25" s="13"/>
    </row>
    <row r="26" spans="10:29" ht="14.25">
      <c r="J26" s="13"/>
      <c r="K26" s="13"/>
      <c r="P26" s="13"/>
      <c r="Q26" s="13"/>
      <c r="V26" s="13"/>
      <c r="W26" s="13"/>
      <c r="AB26" s="13"/>
      <c r="AC26" s="13"/>
    </row>
    <row r="27" spans="1:29" ht="15.75" customHeight="1">
      <c r="A27" s="12" t="s">
        <v>11</v>
      </c>
      <c r="B27" s="12">
        <f>SUM(B21:B25)</f>
        <v>67</v>
      </c>
      <c r="C27" s="12">
        <f>SUM(C21:C25)</f>
        <v>306</v>
      </c>
      <c r="D27" s="19">
        <f>SUM(D21:D25)</f>
        <v>31594829</v>
      </c>
      <c r="E27" s="19">
        <f>D27/C27</f>
        <v>103251.0751633987</v>
      </c>
      <c r="J27" s="13"/>
      <c r="K27" s="13"/>
      <c r="P27" s="13"/>
      <c r="Q27" s="13"/>
      <c r="V27" s="13"/>
      <c r="W27" s="13"/>
      <c r="AB27" s="13"/>
      <c r="AC27" s="13"/>
    </row>
    <row r="31" spans="1:29" ht="14.25">
      <c r="A31" s="12" t="s">
        <v>47</v>
      </c>
      <c r="J31" s="13"/>
      <c r="K31" s="13"/>
      <c r="P31" s="13"/>
      <c r="Q31" s="13"/>
      <c r="V31" s="13"/>
      <c r="W31" s="13"/>
      <c r="AB31" s="13"/>
      <c r="AC31" s="13"/>
    </row>
    <row r="32" spans="10:29" ht="14.25">
      <c r="J32" s="13"/>
      <c r="K32" s="13"/>
      <c r="P32" s="13"/>
      <c r="Q32" s="13"/>
      <c r="V32" s="13"/>
      <c r="W32" s="13"/>
      <c r="AB32" s="13"/>
      <c r="AC32" s="13"/>
    </row>
    <row r="33" spans="10:29" ht="14.25">
      <c r="J33" s="13"/>
      <c r="K33" s="13"/>
      <c r="P33" s="13"/>
      <c r="Q33" s="13"/>
      <c r="V33" s="13"/>
      <c r="W33" s="13"/>
      <c r="AB33" s="13"/>
      <c r="AC33" s="13"/>
    </row>
    <row r="34" spans="5:29" ht="14.25">
      <c r="E34" s="12" t="s">
        <v>18</v>
      </c>
      <c r="J34" s="13"/>
      <c r="K34" s="13"/>
      <c r="P34" s="13"/>
      <c r="Q34" s="13"/>
      <c r="V34" s="13"/>
      <c r="W34" s="13"/>
      <c r="AB34" s="13"/>
      <c r="AC34" s="13"/>
    </row>
    <row r="35" spans="1:29" ht="14.25">
      <c r="A35" s="12" t="s">
        <v>20</v>
      </c>
      <c r="B35" s="12" t="s">
        <v>19</v>
      </c>
      <c r="C35" s="12" t="s">
        <v>0</v>
      </c>
      <c r="D35" s="12" t="s">
        <v>18</v>
      </c>
      <c r="E35" s="12" t="s">
        <v>17</v>
      </c>
      <c r="J35" s="13"/>
      <c r="K35" s="13"/>
      <c r="P35" s="13"/>
      <c r="Q35" s="13"/>
      <c r="V35" s="13"/>
      <c r="W35" s="13"/>
      <c r="AB35" s="13"/>
      <c r="AC35" s="13"/>
    </row>
    <row r="36" spans="1:29" ht="14.25">
      <c r="A36" s="12" t="s">
        <v>16</v>
      </c>
      <c r="B36" s="12">
        <v>20</v>
      </c>
      <c r="C36" s="12">
        <v>113</v>
      </c>
      <c r="D36" s="20">
        <v>11497459</v>
      </c>
      <c r="E36" s="19">
        <f>D36/C36</f>
        <v>101747.42477876107</v>
      </c>
      <c r="J36" s="13"/>
      <c r="K36" s="13"/>
      <c r="P36" s="13"/>
      <c r="Q36" s="13"/>
      <c r="V36" s="13"/>
      <c r="W36" s="13"/>
      <c r="AB36" s="13"/>
      <c r="AC36" s="13"/>
    </row>
    <row r="37" spans="1:29" ht="14.25">
      <c r="A37" s="12" t="s">
        <v>15</v>
      </c>
      <c r="B37" s="12">
        <v>8</v>
      </c>
      <c r="C37" s="12">
        <v>36</v>
      </c>
      <c r="D37" s="20">
        <v>3522845</v>
      </c>
      <c r="E37" s="19">
        <f>D37/C37</f>
        <v>97856.80555555556</v>
      </c>
      <c r="J37" s="13"/>
      <c r="K37" s="13"/>
      <c r="P37" s="13"/>
      <c r="Q37" s="13"/>
      <c r="V37" s="13"/>
      <c r="W37" s="13"/>
      <c r="AB37" s="13"/>
      <c r="AC37" s="13"/>
    </row>
    <row r="38" spans="1:29" ht="14.25">
      <c r="A38" s="12" t="s">
        <v>14</v>
      </c>
      <c r="B38" s="12">
        <v>0</v>
      </c>
      <c r="C38" s="12">
        <v>0</v>
      </c>
      <c r="D38" s="20">
        <v>0</v>
      </c>
      <c r="E38" s="19">
        <v>0</v>
      </c>
      <c r="J38" s="13"/>
      <c r="K38" s="13"/>
      <c r="P38" s="13"/>
      <c r="Q38" s="13"/>
      <c r="V38" s="13"/>
      <c r="W38" s="13"/>
      <c r="AB38" s="13"/>
      <c r="AC38" s="13"/>
    </row>
    <row r="39" spans="1:29" ht="14.25">
      <c r="A39" s="12" t="s">
        <v>13</v>
      </c>
      <c r="B39" s="12">
        <v>38</v>
      </c>
      <c r="C39" s="12">
        <v>121</v>
      </c>
      <c r="D39" s="20">
        <v>13104904</v>
      </c>
      <c r="E39" s="19">
        <f>D39/C39</f>
        <v>108304.99173553719</v>
      </c>
      <c r="J39" s="13"/>
      <c r="K39" s="13"/>
      <c r="P39" s="13"/>
      <c r="Q39" s="13"/>
      <c r="V39" s="13"/>
      <c r="W39" s="13"/>
      <c r="AB39" s="13"/>
      <c r="AC39" s="13"/>
    </row>
    <row r="40" spans="1:29" ht="14.25">
      <c r="A40" s="12" t="s">
        <v>12</v>
      </c>
      <c r="B40" s="12">
        <v>0</v>
      </c>
      <c r="C40" s="12">
        <v>0</v>
      </c>
      <c r="D40" s="20">
        <v>0</v>
      </c>
      <c r="E40" s="19">
        <v>0</v>
      </c>
      <c r="J40" s="13"/>
      <c r="K40" s="13"/>
      <c r="P40" s="13"/>
      <c r="Q40" s="13"/>
      <c r="V40" s="13"/>
      <c r="W40" s="13"/>
      <c r="AB40" s="13"/>
      <c r="AC40" s="13"/>
    </row>
    <row r="41" spans="4:29" ht="14.25">
      <c r="D41" s="20"/>
      <c r="J41" s="13"/>
      <c r="K41" s="13"/>
      <c r="P41" s="13"/>
      <c r="Q41" s="13"/>
      <c r="V41" s="13"/>
      <c r="W41" s="13"/>
      <c r="AB41" s="13"/>
      <c r="AC41" s="13"/>
    </row>
    <row r="42" spans="1:29" ht="15.75" customHeight="1">
      <c r="A42" s="12" t="s">
        <v>11</v>
      </c>
      <c r="B42" s="12">
        <f>SUM(B36:B40)</f>
        <v>66</v>
      </c>
      <c r="C42" s="12">
        <f>SUM(C36:C40)</f>
        <v>270</v>
      </c>
      <c r="D42" s="24">
        <f>SUM(D36:D40)</f>
        <v>28125208</v>
      </c>
      <c r="E42" s="19">
        <f>D42/C42</f>
        <v>104167.43703703703</v>
      </c>
      <c r="J42" s="13"/>
      <c r="K42" s="13"/>
      <c r="P42" s="13"/>
      <c r="Q42" s="13"/>
      <c r="V42" s="13"/>
      <c r="W42" s="13"/>
      <c r="AB42" s="13"/>
      <c r="AC42" s="13"/>
    </row>
    <row r="46" spans="1:29" ht="14.25">
      <c r="A46" s="12" t="s">
        <v>48</v>
      </c>
      <c r="J46" s="13"/>
      <c r="K46" s="13"/>
      <c r="P46" s="13"/>
      <c r="Q46" s="13"/>
      <c r="V46" s="13"/>
      <c r="W46" s="13"/>
      <c r="AB46" s="13"/>
      <c r="AC46" s="13"/>
    </row>
    <row r="47" spans="10:29" ht="14.25">
      <c r="J47" s="13"/>
      <c r="K47" s="13"/>
      <c r="P47" s="13"/>
      <c r="Q47" s="13"/>
      <c r="V47" s="13"/>
      <c r="W47" s="13"/>
      <c r="AB47" s="13"/>
      <c r="AC47" s="13"/>
    </row>
    <row r="48" spans="10:29" ht="14.25">
      <c r="J48" s="13"/>
      <c r="K48" s="13"/>
      <c r="P48" s="13"/>
      <c r="Q48" s="13"/>
      <c r="V48" s="13"/>
      <c r="W48" s="13"/>
      <c r="AB48" s="13"/>
      <c r="AC48" s="13"/>
    </row>
    <row r="49" spans="5:29" ht="14.25">
      <c r="E49" s="12" t="s">
        <v>18</v>
      </c>
      <c r="J49" s="13"/>
      <c r="K49" s="13"/>
      <c r="P49" s="13"/>
      <c r="Q49" s="13"/>
      <c r="V49" s="13"/>
      <c r="W49" s="13"/>
      <c r="AB49" s="13"/>
      <c r="AC49" s="13"/>
    </row>
    <row r="50" spans="1:29" ht="14.25">
      <c r="A50" s="12" t="s">
        <v>20</v>
      </c>
      <c r="B50" s="12" t="s">
        <v>19</v>
      </c>
      <c r="C50" s="12" t="s">
        <v>0</v>
      </c>
      <c r="D50" s="12" t="s">
        <v>18</v>
      </c>
      <c r="E50" s="12" t="s">
        <v>17</v>
      </c>
      <c r="J50" s="13"/>
      <c r="K50" s="13"/>
      <c r="P50" s="13"/>
      <c r="Q50" s="13"/>
      <c r="V50" s="13"/>
      <c r="W50" s="13"/>
      <c r="AB50" s="13"/>
      <c r="AC50" s="13"/>
    </row>
    <row r="51" spans="1:29" ht="14.25">
      <c r="A51" s="12" t="s">
        <v>16</v>
      </c>
      <c r="B51" s="12">
        <v>2</v>
      </c>
      <c r="C51" s="12">
        <v>11</v>
      </c>
      <c r="D51" s="19">
        <v>1062601</v>
      </c>
      <c r="E51" s="19">
        <f aca="true" t="shared" si="0" ref="E51:E57">D51/C51</f>
        <v>96600.09090909091</v>
      </c>
      <c r="J51" s="13"/>
      <c r="K51" s="13"/>
      <c r="P51" s="13"/>
      <c r="Q51" s="13"/>
      <c r="V51" s="13"/>
      <c r="W51" s="13"/>
      <c r="AB51" s="13"/>
      <c r="AC51" s="13"/>
    </row>
    <row r="52" spans="1:29" ht="14.25">
      <c r="A52" s="12" t="s">
        <v>15</v>
      </c>
      <c r="B52" s="12">
        <v>13</v>
      </c>
      <c r="C52" s="12">
        <v>54</v>
      </c>
      <c r="D52" s="19">
        <v>5287033</v>
      </c>
      <c r="E52" s="19">
        <f t="shared" si="0"/>
        <v>97908.01851851853</v>
      </c>
      <c r="J52" s="13"/>
      <c r="K52" s="13"/>
      <c r="P52" s="13"/>
      <c r="Q52" s="13"/>
      <c r="V52" s="13"/>
      <c r="W52" s="13"/>
      <c r="AB52" s="13"/>
      <c r="AC52" s="13"/>
    </row>
    <row r="53" spans="1:29" ht="14.25">
      <c r="A53" s="12" t="s">
        <v>14</v>
      </c>
      <c r="B53" s="12">
        <v>2</v>
      </c>
      <c r="C53" s="12">
        <v>113</v>
      </c>
      <c r="D53" s="19">
        <v>10705846</v>
      </c>
      <c r="E53" s="19">
        <f t="shared" si="0"/>
        <v>94742</v>
      </c>
      <c r="J53" s="13"/>
      <c r="K53" s="13"/>
      <c r="P53" s="13"/>
      <c r="Q53" s="13"/>
      <c r="V53" s="13"/>
      <c r="W53" s="13"/>
      <c r="AB53" s="13"/>
      <c r="AC53" s="13"/>
    </row>
    <row r="54" spans="1:29" ht="14.25">
      <c r="A54" s="12" t="s">
        <v>13</v>
      </c>
      <c r="B54" s="12">
        <v>60</v>
      </c>
      <c r="C54" s="12">
        <v>265</v>
      </c>
      <c r="D54" s="19">
        <v>28406371</v>
      </c>
      <c r="E54" s="19">
        <f t="shared" si="0"/>
        <v>107193.85283018868</v>
      </c>
      <c r="J54" s="13"/>
      <c r="K54" s="13"/>
      <c r="P54" s="13"/>
      <c r="Q54" s="13"/>
      <c r="V54" s="13"/>
      <c r="W54" s="13"/>
      <c r="AB54" s="13"/>
      <c r="AC54" s="13"/>
    </row>
    <row r="55" spans="1:29" ht="14.25">
      <c r="A55" s="12" t="s">
        <v>12</v>
      </c>
      <c r="B55" s="12">
        <v>44</v>
      </c>
      <c r="C55" s="12">
        <v>58</v>
      </c>
      <c r="D55" s="19">
        <v>9580730</v>
      </c>
      <c r="E55" s="19">
        <f t="shared" si="0"/>
        <v>165185</v>
      </c>
      <c r="J55" s="13"/>
      <c r="K55" s="13"/>
      <c r="P55" s="13"/>
      <c r="Q55" s="13"/>
      <c r="V55" s="13"/>
      <c r="W55" s="13"/>
      <c r="AB55" s="13"/>
      <c r="AC55" s="13"/>
    </row>
    <row r="56" spans="4:29" ht="14.25">
      <c r="D56" s="19"/>
      <c r="E56" s="19"/>
      <c r="J56" s="13"/>
      <c r="K56" s="13"/>
      <c r="P56" s="13"/>
      <c r="Q56" s="13"/>
      <c r="V56" s="13"/>
      <c r="W56" s="13"/>
      <c r="AB56" s="13"/>
      <c r="AC56" s="13"/>
    </row>
    <row r="57" spans="1:29" ht="14.25">
      <c r="A57" s="12" t="s">
        <v>11</v>
      </c>
      <c r="B57" s="12">
        <f>SUM(B51:B55)</f>
        <v>121</v>
      </c>
      <c r="C57" s="12">
        <f>SUM(C51:C55)</f>
        <v>501</v>
      </c>
      <c r="D57" s="19">
        <f>SUM(D51:D55)</f>
        <v>55042581</v>
      </c>
      <c r="E57" s="19">
        <f t="shared" si="0"/>
        <v>109865.43113772455</v>
      </c>
      <c r="J57" s="13"/>
      <c r="K57" s="13"/>
      <c r="P57" s="13"/>
      <c r="Q57" s="13"/>
      <c r="V57" s="13"/>
      <c r="W57" s="13"/>
      <c r="AB57" s="13"/>
      <c r="AC57" s="13"/>
    </row>
    <row r="61" spans="1:29" ht="14.25">
      <c r="A61" s="12" t="s">
        <v>49</v>
      </c>
      <c r="J61" s="13"/>
      <c r="K61" s="13"/>
      <c r="P61" s="13"/>
      <c r="Q61" s="13"/>
      <c r="V61" s="13"/>
      <c r="W61" s="13"/>
      <c r="AB61" s="13"/>
      <c r="AC61" s="13"/>
    </row>
    <row r="62" spans="10:29" ht="14.25">
      <c r="J62" s="13"/>
      <c r="K62" s="13"/>
      <c r="P62" s="13"/>
      <c r="Q62" s="13"/>
      <c r="V62" s="13"/>
      <c r="W62" s="13"/>
      <c r="AB62" s="13"/>
      <c r="AC62" s="13"/>
    </row>
    <row r="63" spans="10:29" ht="14.25">
      <c r="J63" s="13"/>
      <c r="K63" s="13"/>
      <c r="P63" s="13"/>
      <c r="Q63" s="13"/>
      <c r="V63" s="13"/>
      <c r="W63" s="13"/>
      <c r="AB63" s="13"/>
      <c r="AC63" s="13"/>
    </row>
    <row r="64" spans="5:29" ht="14.25">
      <c r="E64" s="12" t="s">
        <v>18</v>
      </c>
      <c r="J64" s="13"/>
      <c r="K64" s="13"/>
      <c r="P64" s="13"/>
      <c r="Q64" s="13"/>
      <c r="V64" s="13"/>
      <c r="W64" s="13"/>
      <c r="AB64" s="13"/>
      <c r="AC64" s="13"/>
    </row>
    <row r="65" spans="1:29" ht="14.25">
      <c r="A65" s="12" t="s">
        <v>20</v>
      </c>
      <c r="B65" s="12" t="s">
        <v>19</v>
      </c>
      <c r="C65" s="12" t="s">
        <v>0</v>
      </c>
      <c r="D65" s="12" t="s">
        <v>18</v>
      </c>
      <c r="E65" s="12" t="s">
        <v>17</v>
      </c>
      <c r="J65" s="13"/>
      <c r="K65" s="13"/>
      <c r="P65" s="13"/>
      <c r="Q65" s="13"/>
      <c r="V65" s="13"/>
      <c r="W65" s="13"/>
      <c r="AB65" s="13"/>
      <c r="AC65" s="13"/>
    </row>
    <row r="66" spans="1:29" ht="14.25">
      <c r="A66" s="12" t="s">
        <v>16</v>
      </c>
      <c r="B66" s="12">
        <v>17</v>
      </c>
      <c r="C66" s="12">
        <v>53</v>
      </c>
      <c r="D66" s="19">
        <v>7238759</v>
      </c>
      <c r="E66" s="19">
        <f aca="true" t="shared" si="1" ref="E66:E72">D66/C66</f>
        <v>136580.35849056602</v>
      </c>
      <c r="J66" s="13"/>
      <c r="K66" s="13"/>
      <c r="P66" s="13"/>
      <c r="Q66" s="13"/>
      <c r="V66" s="13"/>
      <c r="W66" s="13"/>
      <c r="AB66" s="13"/>
      <c r="AC66" s="13"/>
    </row>
    <row r="67" spans="1:29" ht="14.25">
      <c r="A67" s="12" t="s">
        <v>15</v>
      </c>
      <c r="B67" s="12">
        <v>8</v>
      </c>
      <c r="C67" s="12">
        <v>53</v>
      </c>
      <c r="D67" s="19">
        <v>5843635</v>
      </c>
      <c r="E67" s="19">
        <f t="shared" si="1"/>
        <v>110257.2641509434</v>
      </c>
      <c r="J67" s="13"/>
      <c r="K67" s="13"/>
      <c r="P67" s="13"/>
      <c r="Q67" s="13"/>
      <c r="V67" s="13"/>
      <c r="W67" s="13"/>
      <c r="AB67" s="13"/>
      <c r="AC67" s="13"/>
    </row>
    <row r="68" spans="1:29" ht="14.25">
      <c r="A68" s="12" t="s">
        <v>14</v>
      </c>
      <c r="B68" s="12">
        <v>2</v>
      </c>
      <c r="C68" s="12">
        <v>104</v>
      </c>
      <c r="D68" s="19">
        <v>11503565</v>
      </c>
      <c r="E68" s="19">
        <f t="shared" si="1"/>
        <v>110611.20192307692</v>
      </c>
      <c r="J68" s="13"/>
      <c r="K68" s="13"/>
      <c r="P68" s="13"/>
      <c r="Q68" s="13"/>
      <c r="V68" s="13"/>
      <c r="W68" s="13"/>
      <c r="AB68" s="13"/>
      <c r="AC68" s="13"/>
    </row>
    <row r="69" spans="1:29" ht="14.25">
      <c r="A69" s="12" t="s">
        <v>13</v>
      </c>
      <c r="B69" s="12">
        <v>59</v>
      </c>
      <c r="C69" s="12">
        <v>191</v>
      </c>
      <c r="D69" s="19">
        <v>22912401</v>
      </c>
      <c r="E69" s="19">
        <f t="shared" si="1"/>
        <v>119960.21465968587</v>
      </c>
      <c r="J69" s="13"/>
      <c r="K69" s="13"/>
      <c r="P69" s="13"/>
      <c r="Q69" s="13"/>
      <c r="V69" s="13"/>
      <c r="W69" s="13"/>
      <c r="AB69" s="13"/>
      <c r="AC69" s="13"/>
    </row>
    <row r="70" spans="1:29" ht="14.25">
      <c r="A70" s="12" t="s">
        <v>12</v>
      </c>
      <c r="B70" s="12">
        <v>27</v>
      </c>
      <c r="C70" s="12">
        <v>39</v>
      </c>
      <c r="D70" s="19">
        <v>6091451</v>
      </c>
      <c r="E70" s="19">
        <f t="shared" si="1"/>
        <v>156191.05128205128</v>
      </c>
      <c r="J70" s="13"/>
      <c r="K70" s="13"/>
      <c r="P70" s="13"/>
      <c r="Q70" s="13"/>
      <c r="V70" s="13"/>
      <c r="W70" s="13"/>
      <c r="AB70" s="13"/>
      <c r="AC70" s="13"/>
    </row>
    <row r="71" spans="4:29" ht="14.25">
      <c r="D71" s="20"/>
      <c r="E71" s="19"/>
      <c r="J71" s="13"/>
      <c r="K71" s="13"/>
      <c r="P71" s="13"/>
      <c r="Q71" s="13"/>
      <c r="V71" s="13"/>
      <c r="W71" s="13"/>
      <c r="AB71" s="13"/>
      <c r="AC71" s="13"/>
    </row>
    <row r="72" spans="1:29" ht="14.25">
      <c r="A72" s="12" t="s">
        <v>11</v>
      </c>
      <c r="B72" s="12">
        <f>SUM(B66:B70)</f>
        <v>113</v>
      </c>
      <c r="C72" s="12">
        <f>SUM(C66:C70)</f>
        <v>440</v>
      </c>
      <c r="D72" s="19">
        <f>SUM(D66:D70)</f>
        <v>53589811</v>
      </c>
      <c r="E72" s="19">
        <f t="shared" si="1"/>
        <v>121795.025</v>
      </c>
      <c r="J72" s="13"/>
      <c r="K72" s="13"/>
      <c r="P72" s="13"/>
      <c r="Q72" s="13"/>
      <c r="V72" s="13"/>
      <c r="W72" s="13"/>
      <c r="AB72" s="13"/>
      <c r="AC72" s="13"/>
    </row>
    <row r="76" spans="1:29" ht="14.25">
      <c r="A76" s="12" t="s">
        <v>50</v>
      </c>
      <c r="J76" s="13"/>
      <c r="K76" s="13"/>
      <c r="P76" s="13"/>
      <c r="Q76" s="13"/>
      <c r="V76" s="13"/>
      <c r="W76" s="13"/>
      <c r="AB76" s="13"/>
      <c r="AC76" s="13"/>
    </row>
    <row r="77" spans="10:29" ht="14.25">
      <c r="J77" s="13"/>
      <c r="K77" s="13"/>
      <c r="P77" s="13"/>
      <c r="Q77" s="13"/>
      <c r="V77" s="13"/>
      <c r="W77" s="13"/>
      <c r="AB77" s="13"/>
      <c r="AC77" s="13"/>
    </row>
    <row r="78" spans="10:29" ht="14.25">
      <c r="J78" s="13"/>
      <c r="K78" s="13"/>
      <c r="P78" s="13"/>
      <c r="Q78" s="13"/>
      <c r="V78" s="13"/>
      <c r="W78" s="13"/>
      <c r="AB78" s="13"/>
      <c r="AC78" s="13"/>
    </row>
    <row r="79" spans="5:29" ht="14.25">
      <c r="E79" s="12" t="s">
        <v>18</v>
      </c>
      <c r="J79" s="13"/>
      <c r="K79" s="13"/>
      <c r="P79" s="13"/>
      <c r="Q79" s="13"/>
      <c r="V79" s="13"/>
      <c r="W79" s="13"/>
      <c r="AB79" s="13"/>
      <c r="AC79" s="13"/>
    </row>
    <row r="80" spans="1:29" ht="14.25">
      <c r="A80" s="12" t="s">
        <v>20</v>
      </c>
      <c r="B80" s="12" t="s">
        <v>19</v>
      </c>
      <c r="C80" s="12" t="s">
        <v>0</v>
      </c>
      <c r="D80" s="12" t="s">
        <v>18</v>
      </c>
      <c r="E80" s="12" t="s">
        <v>17</v>
      </c>
      <c r="J80" s="13"/>
      <c r="K80" s="13"/>
      <c r="P80" s="13"/>
      <c r="Q80" s="13"/>
      <c r="V80" s="13"/>
      <c r="W80" s="13"/>
      <c r="AB80" s="13"/>
      <c r="AC80" s="13"/>
    </row>
    <row r="81" spans="1:29" ht="14.25">
      <c r="A81" s="12" t="s">
        <v>16</v>
      </c>
      <c r="B81" s="12">
        <v>10</v>
      </c>
      <c r="C81" s="12">
        <v>15</v>
      </c>
      <c r="D81" s="19">
        <v>2256469</v>
      </c>
      <c r="E81" s="19">
        <f aca="true" t="shared" si="2" ref="E81:E87">D81/C81</f>
        <v>150431.26666666666</v>
      </c>
      <c r="J81" s="13"/>
      <c r="K81" s="13"/>
      <c r="P81" s="13"/>
      <c r="Q81" s="13"/>
      <c r="V81" s="13"/>
      <c r="W81" s="13"/>
      <c r="AB81" s="13"/>
      <c r="AC81" s="13"/>
    </row>
    <row r="82" spans="1:29" ht="14.25">
      <c r="A82" s="12" t="s">
        <v>15</v>
      </c>
      <c r="B82" s="12">
        <v>9</v>
      </c>
      <c r="C82" s="12">
        <v>40</v>
      </c>
      <c r="D82" s="19">
        <v>4386931</v>
      </c>
      <c r="E82" s="19">
        <f t="shared" si="2"/>
        <v>109673.275</v>
      </c>
      <c r="J82" s="13"/>
      <c r="K82" s="13"/>
      <c r="P82" s="13"/>
      <c r="Q82" s="13"/>
      <c r="V82" s="13"/>
      <c r="W82" s="13"/>
      <c r="AB82" s="13"/>
      <c r="AC82" s="13"/>
    </row>
    <row r="83" spans="1:29" ht="14.25">
      <c r="A83" s="12" t="s">
        <v>14</v>
      </c>
      <c r="B83" s="12">
        <v>2</v>
      </c>
      <c r="C83" s="12">
        <v>39</v>
      </c>
      <c r="D83" s="19">
        <v>4313837</v>
      </c>
      <c r="E83" s="19">
        <f t="shared" si="2"/>
        <v>110611.20512820513</v>
      </c>
      <c r="J83" s="13"/>
      <c r="K83" s="13"/>
      <c r="P83" s="13"/>
      <c r="Q83" s="13"/>
      <c r="V83" s="13"/>
      <c r="W83" s="13"/>
      <c r="AB83" s="13"/>
      <c r="AC83" s="13"/>
    </row>
    <row r="84" spans="1:29" ht="14.25">
      <c r="A84" s="12" t="s">
        <v>13</v>
      </c>
      <c r="B84" s="12">
        <v>27</v>
      </c>
      <c r="C84" s="12">
        <v>57</v>
      </c>
      <c r="D84" s="19">
        <v>7612747</v>
      </c>
      <c r="E84" s="19">
        <f t="shared" si="2"/>
        <v>133556.9649122807</v>
      </c>
      <c r="J84" s="13"/>
      <c r="K84" s="13"/>
      <c r="P84" s="13"/>
      <c r="Q84" s="13"/>
      <c r="V84" s="13"/>
      <c r="W84" s="13"/>
      <c r="AB84" s="13"/>
      <c r="AC84" s="13"/>
    </row>
    <row r="85" spans="1:29" ht="14.25">
      <c r="A85" s="12" t="s">
        <v>12</v>
      </c>
      <c r="B85" s="12">
        <v>36</v>
      </c>
      <c r="C85" s="12">
        <v>151</v>
      </c>
      <c r="D85" s="19">
        <v>19507417</v>
      </c>
      <c r="E85" s="19">
        <f t="shared" si="2"/>
        <v>129188.19205298013</v>
      </c>
      <c r="J85" s="13"/>
      <c r="K85" s="13"/>
      <c r="P85" s="13"/>
      <c r="Q85" s="13"/>
      <c r="V85" s="13"/>
      <c r="W85" s="13"/>
      <c r="AB85" s="13"/>
      <c r="AC85" s="13"/>
    </row>
    <row r="86" spans="4:29" ht="14.25">
      <c r="D86" s="20"/>
      <c r="E86" s="19"/>
      <c r="J86" s="13"/>
      <c r="K86" s="13"/>
      <c r="P86" s="13"/>
      <c r="Q86" s="13"/>
      <c r="V86" s="13"/>
      <c r="W86" s="13"/>
      <c r="AB86" s="13"/>
      <c r="AC86" s="13"/>
    </row>
    <row r="87" spans="1:29" ht="14.25">
      <c r="A87" s="12" t="s">
        <v>11</v>
      </c>
      <c r="B87" s="12">
        <f>SUM(B81:B85)</f>
        <v>84</v>
      </c>
      <c r="C87" s="12">
        <f>SUM(C81:C85)</f>
        <v>302</v>
      </c>
      <c r="D87" s="19">
        <f>SUM(D81:D85)</f>
        <v>38077401</v>
      </c>
      <c r="E87" s="19">
        <f t="shared" si="2"/>
        <v>126084.10927152318</v>
      </c>
      <c r="J87" s="13"/>
      <c r="K87" s="13"/>
      <c r="P87" s="13"/>
      <c r="Q87" s="13"/>
      <c r="V87" s="13"/>
      <c r="W87" s="13"/>
      <c r="AB87" s="13"/>
      <c r="AC87" s="13"/>
    </row>
    <row r="91" spans="1:29" ht="14.25">
      <c r="A91" s="12" t="s">
        <v>51</v>
      </c>
      <c r="J91" s="13"/>
      <c r="K91" s="13"/>
      <c r="P91" s="13"/>
      <c r="Q91" s="13"/>
      <c r="V91" s="13"/>
      <c r="W91" s="13"/>
      <c r="AB91" s="13"/>
      <c r="AC91" s="13"/>
    </row>
    <row r="92" spans="10:29" ht="14.25">
      <c r="J92" s="13"/>
      <c r="K92" s="13"/>
      <c r="P92" s="13"/>
      <c r="Q92" s="13"/>
      <c r="V92" s="13"/>
      <c r="W92" s="13"/>
      <c r="AB92" s="13"/>
      <c r="AC92" s="13"/>
    </row>
    <row r="93" spans="10:29" ht="14.25">
      <c r="J93" s="13"/>
      <c r="K93" s="13"/>
      <c r="P93" s="13"/>
      <c r="Q93" s="13"/>
      <c r="V93" s="13"/>
      <c r="W93" s="13"/>
      <c r="AB93" s="13"/>
      <c r="AC93" s="13"/>
    </row>
    <row r="94" spans="5:29" ht="14.25">
      <c r="E94" s="12" t="s">
        <v>18</v>
      </c>
      <c r="J94" s="13"/>
      <c r="K94" s="13"/>
      <c r="P94" s="13"/>
      <c r="Q94" s="13"/>
      <c r="V94" s="13"/>
      <c r="W94" s="13"/>
      <c r="AB94" s="13"/>
      <c r="AC94" s="13"/>
    </row>
    <row r="95" spans="1:29" ht="14.25">
      <c r="A95" s="12" t="s">
        <v>20</v>
      </c>
      <c r="B95" s="12" t="s">
        <v>19</v>
      </c>
      <c r="C95" s="12" t="s">
        <v>0</v>
      </c>
      <c r="D95" s="12" t="s">
        <v>18</v>
      </c>
      <c r="E95" s="12" t="s">
        <v>17</v>
      </c>
      <c r="J95" s="13"/>
      <c r="K95" s="13"/>
      <c r="P95" s="13"/>
      <c r="Q95" s="13"/>
      <c r="V95" s="13"/>
      <c r="W95" s="13"/>
      <c r="AB95" s="13"/>
      <c r="AC95" s="13"/>
    </row>
    <row r="96" spans="1:29" ht="14.25">
      <c r="A96" s="12" t="s">
        <v>16</v>
      </c>
      <c r="B96" s="12">
        <v>20</v>
      </c>
      <c r="C96" s="12">
        <v>62</v>
      </c>
      <c r="D96" s="20">
        <v>8301914</v>
      </c>
      <c r="E96" s="19">
        <f aca="true" t="shared" si="3" ref="E96:E102">D96/C96</f>
        <v>133901.83870967742</v>
      </c>
      <c r="J96" s="13"/>
      <c r="K96" s="13"/>
      <c r="P96" s="13"/>
      <c r="Q96" s="13"/>
      <c r="V96" s="13"/>
      <c r="W96" s="13"/>
      <c r="AB96" s="13"/>
      <c r="AC96" s="13"/>
    </row>
    <row r="97" spans="1:29" ht="14.25">
      <c r="A97" s="12" t="s">
        <v>15</v>
      </c>
      <c r="B97" s="12">
        <v>31</v>
      </c>
      <c r="C97" s="12">
        <v>418</v>
      </c>
      <c r="D97" s="20">
        <v>46016240</v>
      </c>
      <c r="E97" s="19">
        <f t="shared" si="3"/>
        <v>110086.6985645933</v>
      </c>
      <c r="J97" s="13"/>
      <c r="K97" s="13"/>
      <c r="P97" s="13"/>
      <c r="Q97" s="13"/>
      <c r="V97" s="13"/>
      <c r="W97" s="13"/>
      <c r="AB97" s="13"/>
      <c r="AC97" s="13"/>
    </row>
    <row r="98" spans="1:29" ht="14.25">
      <c r="A98" s="12" t="s">
        <v>14</v>
      </c>
      <c r="B98" s="12">
        <v>11</v>
      </c>
      <c r="C98" s="12">
        <v>573</v>
      </c>
      <c r="D98" s="20">
        <v>63380219</v>
      </c>
      <c r="E98" s="19">
        <f t="shared" si="3"/>
        <v>110611.20244328097</v>
      </c>
      <c r="J98" s="13"/>
      <c r="K98" s="13"/>
      <c r="P98" s="13"/>
      <c r="Q98" s="13"/>
      <c r="V98" s="13"/>
      <c r="W98" s="13"/>
      <c r="AB98" s="13"/>
      <c r="AC98" s="13"/>
    </row>
    <row r="99" spans="1:29" ht="14.25">
      <c r="A99" s="12" t="s">
        <v>13</v>
      </c>
      <c r="B99" s="12">
        <v>38</v>
      </c>
      <c r="C99" s="12">
        <v>105</v>
      </c>
      <c r="D99" s="20">
        <v>12067986</v>
      </c>
      <c r="E99" s="19">
        <f t="shared" si="3"/>
        <v>114933.2</v>
      </c>
      <c r="J99" s="13"/>
      <c r="K99" s="13"/>
      <c r="P99" s="13"/>
      <c r="Q99" s="13"/>
      <c r="V99" s="13"/>
      <c r="W99" s="13"/>
      <c r="AB99" s="13"/>
      <c r="AC99" s="13"/>
    </row>
    <row r="100" spans="1:29" ht="14.25">
      <c r="A100" s="12" t="s">
        <v>12</v>
      </c>
      <c r="B100" s="12">
        <v>28</v>
      </c>
      <c r="C100" s="12">
        <v>43</v>
      </c>
      <c r="D100" s="20">
        <v>6318792</v>
      </c>
      <c r="E100" s="19">
        <f t="shared" si="3"/>
        <v>146948.6511627907</v>
      </c>
      <c r="J100" s="13"/>
      <c r="K100" s="13"/>
      <c r="P100" s="13"/>
      <c r="Q100" s="13"/>
      <c r="V100" s="13"/>
      <c r="W100" s="13"/>
      <c r="AB100" s="13"/>
      <c r="AC100" s="13"/>
    </row>
    <row r="101" spans="4:29" ht="14.25">
      <c r="D101" s="20"/>
      <c r="E101" s="19"/>
      <c r="J101" s="13"/>
      <c r="K101" s="13"/>
      <c r="P101" s="13"/>
      <c r="Q101" s="13"/>
      <c r="V101" s="13"/>
      <c r="W101" s="13"/>
      <c r="AB101" s="13"/>
      <c r="AC101" s="13"/>
    </row>
    <row r="102" spans="1:29" ht="14.25">
      <c r="A102" s="12" t="s">
        <v>11</v>
      </c>
      <c r="B102" s="12">
        <f>SUM(B96:B100)</f>
        <v>128</v>
      </c>
      <c r="C102" s="12">
        <f>SUM(C96:C100)</f>
        <v>1201</v>
      </c>
      <c r="D102" s="19">
        <f>SUM(D96:D100)</f>
        <v>136085151</v>
      </c>
      <c r="E102" s="19">
        <f t="shared" si="3"/>
        <v>113309.86761032473</v>
      </c>
      <c r="J102" s="13"/>
      <c r="K102" s="13"/>
      <c r="P102" s="13"/>
      <c r="Q102" s="13"/>
      <c r="V102" s="13"/>
      <c r="W102" s="13"/>
      <c r="AB102" s="13"/>
      <c r="AC102" s="13"/>
    </row>
    <row r="106" spans="1:29" ht="14.25">
      <c r="A106" s="12" t="s">
        <v>52</v>
      </c>
      <c r="J106" s="13"/>
      <c r="K106" s="13"/>
      <c r="P106" s="13"/>
      <c r="Q106" s="13"/>
      <c r="V106" s="13"/>
      <c r="W106" s="13"/>
      <c r="AB106" s="13"/>
      <c r="AC106" s="13"/>
    </row>
    <row r="107" spans="10:29" ht="14.25">
      <c r="J107" s="13"/>
      <c r="K107" s="13"/>
      <c r="P107" s="13"/>
      <c r="Q107" s="13"/>
      <c r="V107" s="13"/>
      <c r="W107" s="13"/>
      <c r="AB107" s="13"/>
      <c r="AC107" s="13"/>
    </row>
    <row r="108" spans="10:29" ht="14.25">
      <c r="J108" s="13"/>
      <c r="K108" s="13"/>
      <c r="P108" s="13"/>
      <c r="Q108" s="13"/>
      <c r="V108" s="13"/>
      <c r="W108" s="13"/>
      <c r="AB108" s="13"/>
      <c r="AC108" s="13"/>
    </row>
    <row r="109" spans="5:29" ht="14.25">
      <c r="E109" s="12" t="s">
        <v>18</v>
      </c>
      <c r="J109" s="13"/>
      <c r="K109" s="13"/>
      <c r="P109" s="13"/>
      <c r="Q109" s="13"/>
      <c r="V109" s="13"/>
      <c r="W109" s="13"/>
      <c r="AB109" s="13"/>
      <c r="AC109" s="13"/>
    </row>
    <row r="110" spans="1:29" ht="14.25">
      <c r="A110" s="12" t="s">
        <v>20</v>
      </c>
      <c r="B110" s="12" t="s">
        <v>19</v>
      </c>
      <c r="C110" s="12" t="s">
        <v>0</v>
      </c>
      <c r="D110" s="12" t="s">
        <v>18</v>
      </c>
      <c r="E110" s="12" t="s">
        <v>17</v>
      </c>
      <c r="J110" s="13"/>
      <c r="K110" s="13"/>
      <c r="P110" s="13"/>
      <c r="Q110" s="13"/>
      <c r="V110" s="13"/>
      <c r="W110" s="13"/>
      <c r="AB110" s="13"/>
      <c r="AC110" s="13"/>
    </row>
    <row r="111" spans="1:29" ht="14.25">
      <c r="A111" s="12" t="s">
        <v>16</v>
      </c>
      <c r="B111" s="12">
        <v>21</v>
      </c>
      <c r="C111" s="12">
        <v>57</v>
      </c>
      <c r="D111" s="20">
        <v>7203823</v>
      </c>
      <c r="E111" s="19">
        <f aca="true" t="shared" si="4" ref="E111:E117">D111/C111</f>
        <v>126382.85964912281</v>
      </c>
      <c r="J111" s="13"/>
      <c r="K111" s="13"/>
      <c r="P111" s="13"/>
      <c r="Q111" s="13"/>
      <c r="V111" s="13"/>
      <c r="W111" s="13"/>
      <c r="AB111" s="13"/>
      <c r="AC111" s="13"/>
    </row>
    <row r="112" spans="1:29" ht="14.25">
      <c r="A112" s="12" t="s">
        <v>15</v>
      </c>
      <c r="B112" s="12">
        <v>13</v>
      </c>
      <c r="C112" s="12">
        <v>164</v>
      </c>
      <c r="D112" s="20">
        <v>18147529</v>
      </c>
      <c r="E112" s="19">
        <f t="shared" si="4"/>
        <v>110655.66463414633</v>
      </c>
      <c r="J112" s="13"/>
      <c r="K112" s="13"/>
      <c r="P112" s="13"/>
      <c r="Q112" s="13"/>
      <c r="V112" s="13"/>
      <c r="W112" s="13"/>
      <c r="AB112" s="13"/>
      <c r="AC112" s="13"/>
    </row>
    <row r="113" spans="1:29" ht="14.25">
      <c r="A113" s="12" t="s">
        <v>14</v>
      </c>
      <c r="B113" s="12">
        <v>4</v>
      </c>
      <c r="C113" s="12">
        <v>242</v>
      </c>
      <c r="D113" s="20">
        <v>26767911</v>
      </c>
      <c r="E113" s="19">
        <f t="shared" si="4"/>
        <v>110611.20247933884</v>
      </c>
      <c r="J113" s="13"/>
      <c r="K113" s="13"/>
      <c r="P113" s="13"/>
      <c r="Q113" s="13"/>
      <c r="V113" s="13"/>
      <c r="W113" s="13"/>
      <c r="AB113" s="13"/>
      <c r="AC113" s="13"/>
    </row>
    <row r="114" spans="1:29" ht="14.25">
      <c r="A114" s="12" t="s">
        <v>13</v>
      </c>
      <c r="B114" s="12">
        <v>41</v>
      </c>
      <c r="C114" s="12">
        <v>124</v>
      </c>
      <c r="D114" s="20">
        <v>15349744</v>
      </c>
      <c r="E114" s="19">
        <f t="shared" si="4"/>
        <v>123788.25806451614</v>
      </c>
      <c r="J114" s="13"/>
      <c r="K114" s="13"/>
      <c r="P114" s="13"/>
      <c r="Q114" s="13"/>
      <c r="V114" s="13"/>
      <c r="W114" s="13"/>
      <c r="AB114" s="13"/>
      <c r="AC114" s="13"/>
    </row>
    <row r="115" spans="1:29" ht="14.25">
      <c r="A115" s="12" t="s">
        <v>12</v>
      </c>
      <c r="B115" s="12">
        <v>22</v>
      </c>
      <c r="C115" s="12">
        <v>34</v>
      </c>
      <c r="D115" s="20">
        <v>4964910</v>
      </c>
      <c r="E115" s="19">
        <f t="shared" si="4"/>
        <v>146026.76470588235</v>
      </c>
      <c r="J115" s="13"/>
      <c r="K115" s="13"/>
      <c r="P115" s="13"/>
      <c r="Q115" s="13"/>
      <c r="V115" s="13"/>
      <c r="W115" s="13"/>
      <c r="AB115" s="13"/>
      <c r="AC115" s="13"/>
    </row>
    <row r="116" spans="4:29" ht="14.25">
      <c r="D116" s="20"/>
      <c r="E116" s="19"/>
      <c r="J116" s="13"/>
      <c r="K116" s="13"/>
      <c r="P116" s="13"/>
      <c r="Q116" s="13"/>
      <c r="V116" s="13"/>
      <c r="W116" s="13"/>
      <c r="AB116" s="13"/>
      <c r="AC116" s="13"/>
    </row>
    <row r="117" spans="1:29" ht="14.25">
      <c r="A117" s="12" t="s">
        <v>11</v>
      </c>
      <c r="B117" s="12">
        <f>SUM(B111:B115)</f>
        <v>101</v>
      </c>
      <c r="C117" s="12">
        <f>SUM(C111:C115)</f>
        <v>621</v>
      </c>
      <c r="D117" s="19">
        <f>SUM(D111:D115)</f>
        <v>72433917</v>
      </c>
      <c r="E117" s="19">
        <f t="shared" si="4"/>
        <v>116640.76811594203</v>
      </c>
      <c r="J117" s="13"/>
      <c r="K117" s="13"/>
      <c r="P117" s="13"/>
      <c r="Q117" s="13"/>
      <c r="V117" s="13"/>
      <c r="W117" s="13"/>
      <c r="AB117" s="13"/>
      <c r="AC117" s="13"/>
    </row>
    <row r="121" spans="1:29" ht="14.25">
      <c r="A121" s="12" t="s">
        <v>53</v>
      </c>
      <c r="J121" s="13"/>
      <c r="K121" s="13"/>
      <c r="P121" s="13"/>
      <c r="Q121" s="13"/>
      <c r="V121" s="13"/>
      <c r="W121" s="13"/>
      <c r="AB121" s="13"/>
      <c r="AC121" s="13"/>
    </row>
    <row r="122" spans="10:29" ht="14.25">
      <c r="J122" s="13"/>
      <c r="K122" s="13"/>
      <c r="P122" s="13"/>
      <c r="Q122" s="13"/>
      <c r="V122" s="13"/>
      <c r="W122" s="13"/>
      <c r="AB122" s="13"/>
      <c r="AC122" s="13"/>
    </row>
    <row r="123" spans="10:29" ht="14.25">
      <c r="J123" s="13"/>
      <c r="K123" s="13"/>
      <c r="P123" s="13"/>
      <c r="Q123" s="13"/>
      <c r="V123" s="13"/>
      <c r="W123" s="13"/>
      <c r="AB123" s="13"/>
      <c r="AC123" s="13"/>
    </row>
    <row r="124" spans="5:29" ht="14.25">
      <c r="E124" s="12" t="s">
        <v>18</v>
      </c>
      <c r="J124" s="13"/>
      <c r="K124" s="13"/>
      <c r="P124" s="13"/>
      <c r="Q124" s="13"/>
      <c r="V124" s="13"/>
      <c r="W124" s="13"/>
      <c r="AB124" s="13"/>
      <c r="AC124" s="13"/>
    </row>
    <row r="125" spans="1:29" ht="14.25">
      <c r="A125" s="12" t="s">
        <v>20</v>
      </c>
      <c r="B125" s="12" t="s">
        <v>19</v>
      </c>
      <c r="C125" s="12" t="s">
        <v>0</v>
      </c>
      <c r="D125" s="12" t="s">
        <v>18</v>
      </c>
      <c r="E125" s="12" t="s">
        <v>17</v>
      </c>
      <c r="J125" s="13"/>
      <c r="K125" s="13"/>
      <c r="P125" s="13"/>
      <c r="Q125" s="13"/>
      <c r="V125" s="13"/>
      <c r="W125" s="13"/>
      <c r="AB125" s="13"/>
      <c r="AC125" s="13"/>
    </row>
    <row r="126" spans="1:29" ht="14.25">
      <c r="A126" s="12" t="s">
        <v>16</v>
      </c>
      <c r="B126" s="12">
        <v>18</v>
      </c>
      <c r="C126" s="12">
        <v>208</v>
      </c>
      <c r="D126" s="20">
        <v>23753734</v>
      </c>
      <c r="E126" s="19">
        <f>D126/C126</f>
        <v>114200.64423076923</v>
      </c>
      <c r="J126" s="13"/>
      <c r="K126" s="13"/>
      <c r="P126" s="13"/>
      <c r="Q126" s="13"/>
      <c r="V126" s="13"/>
      <c r="W126" s="13"/>
      <c r="AB126" s="13"/>
      <c r="AC126" s="13"/>
    </row>
    <row r="127" spans="1:29" ht="14.25">
      <c r="A127" s="12" t="s">
        <v>15</v>
      </c>
      <c r="B127" s="12">
        <v>11</v>
      </c>
      <c r="C127" s="12">
        <v>30</v>
      </c>
      <c r="D127" s="20">
        <v>3263746</v>
      </c>
      <c r="E127" s="19">
        <f>D127/C127</f>
        <v>108791.53333333334</v>
      </c>
      <c r="J127" s="13"/>
      <c r="K127" s="13"/>
      <c r="P127" s="13"/>
      <c r="Q127" s="13"/>
      <c r="V127" s="13"/>
      <c r="W127" s="13"/>
      <c r="AB127" s="13"/>
      <c r="AC127" s="13"/>
    </row>
    <row r="128" spans="1:29" ht="14.25">
      <c r="A128" s="12" t="s">
        <v>14</v>
      </c>
      <c r="B128" s="12">
        <v>1</v>
      </c>
      <c r="C128" s="12">
        <v>10</v>
      </c>
      <c r="D128" s="20">
        <v>1106112</v>
      </c>
      <c r="E128" s="19">
        <f>D128/C128</f>
        <v>110611.2</v>
      </c>
      <c r="J128" s="13"/>
      <c r="K128" s="13"/>
      <c r="P128" s="13"/>
      <c r="Q128" s="13"/>
      <c r="V128" s="13"/>
      <c r="W128" s="13"/>
      <c r="AB128" s="13"/>
      <c r="AC128" s="13"/>
    </row>
    <row r="129" spans="1:29" ht="14.25">
      <c r="A129" s="12" t="s">
        <v>13</v>
      </c>
      <c r="B129" s="12">
        <v>25</v>
      </c>
      <c r="C129" s="12">
        <v>135</v>
      </c>
      <c r="D129" s="20">
        <v>15609522</v>
      </c>
      <c r="E129" s="19">
        <f>D129/C129</f>
        <v>115626.08888888889</v>
      </c>
      <c r="J129" s="13"/>
      <c r="K129" s="13"/>
      <c r="P129" s="13"/>
      <c r="Q129" s="13"/>
      <c r="V129" s="13"/>
      <c r="W129" s="13"/>
      <c r="AB129" s="13"/>
      <c r="AC129" s="13"/>
    </row>
    <row r="130" spans="1:29" ht="14.25">
      <c r="A130" s="12" t="s">
        <v>12</v>
      </c>
      <c r="B130" s="12">
        <v>19</v>
      </c>
      <c r="C130" s="12">
        <v>69</v>
      </c>
      <c r="D130" s="20">
        <v>8377514</v>
      </c>
      <c r="E130" s="19">
        <f>D130/C130</f>
        <v>121413.2463768116</v>
      </c>
      <c r="J130" s="13"/>
      <c r="K130" s="13"/>
      <c r="P130" s="13"/>
      <c r="Q130" s="13"/>
      <c r="V130" s="13"/>
      <c r="W130" s="13"/>
      <c r="AB130" s="13"/>
      <c r="AC130" s="13"/>
    </row>
    <row r="131" spans="4:29" ht="14.25">
      <c r="D131" s="20"/>
      <c r="E131" s="19"/>
      <c r="J131" s="13"/>
      <c r="K131" s="13"/>
      <c r="P131" s="13"/>
      <c r="Q131" s="13"/>
      <c r="V131" s="13"/>
      <c r="W131" s="13"/>
      <c r="AB131" s="13"/>
      <c r="AC131" s="13"/>
    </row>
    <row r="132" spans="1:29" ht="14.25">
      <c r="A132" s="12" t="s">
        <v>11</v>
      </c>
      <c r="B132" s="12">
        <f>SUM(B126:B130)</f>
        <v>74</v>
      </c>
      <c r="C132" s="12">
        <f>SUM(C126:C130)</f>
        <v>452</v>
      </c>
      <c r="D132" s="19">
        <f>SUM(D126:D130)</f>
        <v>52110628</v>
      </c>
      <c r="E132" s="19">
        <f>D132/C132</f>
        <v>115289</v>
      </c>
      <c r="J132" s="13"/>
      <c r="K132" s="13"/>
      <c r="P132" s="13"/>
      <c r="Q132" s="13"/>
      <c r="V132" s="13"/>
      <c r="W132" s="13"/>
      <c r="AB132" s="13"/>
      <c r="AC132" s="13"/>
    </row>
    <row r="136" spans="1:29" ht="14.25">
      <c r="A136" s="12" t="s">
        <v>54</v>
      </c>
      <c r="J136" s="13"/>
      <c r="K136" s="13"/>
      <c r="P136" s="13"/>
      <c r="Q136" s="13"/>
      <c r="V136" s="13"/>
      <c r="W136" s="13"/>
      <c r="AB136" s="13"/>
      <c r="AC136" s="13"/>
    </row>
    <row r="137" spans="10:29" ht="14.25">
      <c r="J137" s="13"/>
      <c r="K137" s="13"/>
      <c r="P137" s="13"/>
      <c r="Q137" s="13"/>
      <c r="V137" s="13"/>
      <c r="W137" s="13"/>
      <c r="AB137" s="13"/>
      <c r="AC137" s="13"/>
    </row>
    <row r="138" spans="10:29" ht="14.25">
      <c r="J138" s="13"/>
      <c r="K138" s="13"/>
      <c r="P138" s="13"/>
      <c r="Q138" s="13"/>
      <c r="V138" s="13"/>
      <c r="W138" s="13"/>
      <c r="AB138" s="13"/>
      <c r="AC138" s="13"/>
    </row>
    <row r="139" spans="5:29" ht="14.25">
      <c r="E139" s="12" t="s">
        <v>18</v>
      </c>
      <c r="J139" s="13"/>
      <c r="K139" s="13"/>
      <c r="P139" s="13"/>
      <c r="Q139" s="13"/>
      <c r="V139" s="13"/>
      <c r="W139" s="13"/>
      <c r="AB139" s="13"/>
      <c r="AC139" s="13"/>
    </row>
    <row r="140" spans="1:29" ht="14.25">
      <c r="A140" s="12" t="s">
        <v>20</v>
      </c>
      <c r="B140" s="12" t="s">
        <v>19</v>
      </c>
      <c r="C140" s="12" t="s">
        <v>0</v>
      </c>
      <c r="D140" s="12" t="s">
        <v>18</v>
      </c>
      <c r="E140" s="12" t="s">
        <v>17</v>
      </c>
      <c r="J140" s="13"/>
      <c r="K140" s="13"/>
      <c r="P140" s="13"/>
      <c r="Q140" s="13"/>
      <c r="V140" s="13"/>
      <c r="W140" s="13"/>
      <c r="AB140" s="13"/>
      <c r="AC140" s="13"/>
    </row>
    <row r="141" spans="1:29" ht="14.25">
      <c r="A141" s="12" t="s">
        <v>16</v>
      </c>
      <c r="B141" s="12">
        <v>14</v>
      </c>
      <c r="C141" s="12">
        <v>128</v>
      </c>
      <c r="D141" s="20">
        <v>14361872</v>
      </c>
      <c r="E141" s="19">
        <f>D141/C141</f>
        <v>112202.125</v>
      </c>
      <c r="J141" s="13"/>
      <c r="K141" s="13"/>
      <c r="P141" s="13"/>
      <c r="Q141" s="13"/>
      <c r="V141" s="13"/>
      <c r="W141" s="13"/>
      <c r="AB141" s="13"/>
      <c r="AC141" s="13"/>
    </row>
    <row r="142" spans="1:29" ht="14.25">
      <c r="A142" s="12" t="s">
        <v>15</v>
      </c>
      <c r="B142" s="12">
        <v>13</v>
      </c>
      <c r="C142" s="12">
        <v>49</v>
      </c>
      <c r="D142" s="20">
        <v>5347992</v>
      </c>
      <c r="E142" s="19">
        <f>D142/C142</f>
        <v>109142.69387755102</v>
      </c>
      <c r="J142" s="13"/>
      <c r="K142" s="13"/>
      <c r="P142" s="13"/>
      <c r="Q142" s="13"/>
      <c r="V142" s="13"/>
      <c r="W142" s="13"/>
      <c r="AB142" s="13"/>
      <c r="AC142" s="13"/>
    </row>
    <row r="143" spans="1:29" ht="14.25">
      <c r="A143" s="12" t="s">
        <v>14</v>
      </c>
      <c r="B143" s="12">
        <v>6</v>
      </c>
      <c r="C143" s="12">
        <v>84</v>
      </c>
      <c r="D143" s="20">
        <v>9228616</v>
      </c>
      <c r="E143" s="19">
        <f>D143/C143</f>
        <v>109864.47619047618</v>
      </c>
      <c r="J143" s="13"/>
      <c r="K143" s="13"/>
      <c r="P143" s="13"/>
      <c r="Q143" s="13"/>
      <c r="V143" s="13"/>
      <c r="W143" s="13"/>
      <c r="AB143" s="13"/>
      <c r="AC143" s="13"/>
    </row>
    <row r="144" spans="1:29" ht="14.25">
      <c r="A144" s="12" t="s">
        <v>13</v>
      </c>
      <c r="B144" s="12">
        <v>34</v>
      </c>
      <c r="C144" s="12">
        <v>72</v>
      </c>
      <c r="D144" s="20">
        <v>9276129</v>
      </c>
      <c r="E144" s="19">
        <f>D144/C144</f>
        <v>128835.125</v>
      </c>
      <c r="J144" s="13"/>
      <c r="K144" s="13"/>
      <c r="P144" s="13"/>
      <c r="Q144" s="13"/>
      <c r="V144" s="13"/>
      <c r="W144" s="13"/>
      <c r="AB144" s="13"/>
      <c r="AC144" s="13"/>
    </row>
    <row r="145" spans="1:29" ht="14.25">
      <c r="A145" s="12" t="s">
        <v>12</v>
      </c>
      <c r="B145" s="12">
        <v>16</v>
      </c>
      <c r="C145" s="12">
        <v>41</v>
      </c>
      <c r="D145" s="20">
        <v>4926783</v>
      </c>
      <c r="E145" s="19">
        <f>D145/C145</f>
        <v>120165.43902439025</v>
      </c>
      <c r="J145" s="13"/>
      <c r="K145" s="13"/>
      <c r="P145" s="13"/>
      <c r="Q145" s="13"/>
      <c r="V145" s="13"/>
      <c r="W145" s="13"/>
      <c r="AB145" s="13"/>
      <c r="AC145" s="13"/>
    </row>
    <row r="146" spans="4:29" ht="14.25">
      <c r="D146" s="20"/>
      <c r="E146" s="19"/>
      <c r="J146" s="13"/>
      <c r="K146" s="13"/>
      <c r="P146" s="13"/>
      <c r="Q146" s="13"/>
      <c r="V146" s="13"/>
      <c r="W146" s="13"/>
      <c r="AB146" s="13"/>
      <c r="AC146" s="13"/>
    </row>
    <row r="147" spans="1:29" ht="14.25">
      <c r="A147" s="12" t="s">
        <v>11</v>
      </c>
      <c r="B147" s="12">
        <f>SUM(B141:B145)</f>
        <v>83</v>
      </c>
      <c r="C147" s="12">
        <f>SUM(C141:C145)</f>
        <v>374</v>
      </c>
      <c r="D147" s="19">
        <f>SUM(D141:D145)</f>
        <v>43141392</v>
      </c>
      <c r="E147" s="19">
        <f>D147/C147</f>
        <v>115351.31550802139</v>
      </c>
      <c r="J147" s="13"/>
      <c r="K147" s="13"/>
      <c r="P147" s="13"/>
      <c r="Q147" s="13"/>
      <c r="V147" s="13"/>
      <c r="W147" s="13"/>
      <c r="AB147" s="13"/>
      <c r="AC147" s="13"/>
    </row>
    <row r="151" spans="1:29" ht="14.25">
      <c r="A151" s="12" t="s">
        <v>55</v>
      </c>
      <c r="J151" s="13"/>
      <c r="K151" s="13"/>
      <c r="P151" s="13"/>
      <c r="Q151" s="13"/>
      <c r="V151" s="13"/>
      <c r="W151" s="13"/>
      <c r="AB151" s="13"/>
      <c r="AC151" s="13"/>
    </row>
    <row r="152" spans="10:29" ht="14.25">
      <c r="J152" s="13"/>
      <c r="K152" s="13"/>
      <c r="P152" s="13"/>
      <c r="Q152" s="13"/>
      <c r="V152" s="13"/>
      <c r="W152" s="13"/>
      <c r="AB152" s="13"/>
      <c r="AC152" s="13"/>
    </row>
    <row r="153" spans="10:29" ht="14.25">
      <c r="J153" s="13"/>
      <c r="K153" s="13"/>
      <c r="P153" s="13"/>
      <c r="Q153" s="13"/>
      <c r="V153" s="13"/>
      <c r="W153" s="13"/>
      <c r="AB153" s="13"/>
      <c r="AC153" s="13"/>
    </row>
    <row r="154" spans="5:29" ht="14.25">
      <c r="E154" s="12" t="s">
        <v>18</v>
      </c>
      <c r="J154" s="13"/>
      <c r="K154" s="13"/>
      <c r="P154" s="13"/>
      <c r="Q154" s="13"/>
      <c r="V154" s="13"/>
      <c r="W154" s="13"/>
      <c r="AB154" s="13"/>
      <c r="AC154" s="13"/>
    </row>
    <row r="155" spans="1:29" ht="14.25">
      <c r="A155" s="12" t="s">
        <v>20</v>
      </c>
      <c r="B155" s="12" t="s">
        <v>19</v>
      </c>
      <c r="C155" s="12" t="s">
        <v>0</v>
      </c>
      <c r="D155" s="12" t="s">
        <v>18</v>
      </c>
      <c r="E155" s="12" t="s">
        <v>17</v>
      </c>
      <c r="J155" s="13"/>
      <c r="K155" s="13"/>
      <c r="P155" s="13"/>
      <c r="Q155" s="13"/>
      <c r="V155" s="13"/>
      <c r="W155" s="13"/>
      <c r="AB155" s="13"/>
      <c r="AC155" s="13"/>
    </row>
    <row r="156" spans="1:29" ht="14.25">
      <c r="A156" s="12" t="s">
        <v>16</v>
      </c>
      <c r="B156" s="21">
        <v>7</v>
      </c>
      <c r="C156" s="21">
        <v>148</v>
      </c>
      <c r="D156" s="23">
        <v>16356462</v>
      </c>
      <c r="E156" s="19">
        <f>D156/C156</f>
        <v>110516.63513513513</v>
      </c>
      <c r="J156" s="13"/>
      <c r="K156" s="13"/>
      <c r="P156" s="13"/>
      <c r="Q156" s="13"/>
      <c r="V156" s="13"/>
      <c r="W156" s="13"/>
      <c r="AB156" s="13"/>
      <c r="AC156" s="13"/>
    </row>
    <row r="157" spans="1:29" ht="14.25">
      <c r="A157" s="12" t="s">
        <v>15</v>
      </c>
      <c r="B157" s="21">
        <v>4</v>
      </c>
      <c r="C157" s="21">
        <v>8</v>
      </c>
      <c r="D157" s="23">
        <v>903942</v>
      </c>
      <c r="E157" s="19">
        <f>D157/C157</f>
        <v>112992.75</v>
      </c>
      <c r="J157" s="13"/>
      <c r="K157" s="13"/>
      <c r="P157" s="13"/>
      <c r="Q157" s="13"/>
      <c r="V157" s="13"/>
      <c r="W157" s="13"/>
      <c r="AB157" s="13"/>
      <c r="AC157" s="13"/>
    </row>
    <row r="158" spans="1:29" ht="14.25">
      <c r="A158" s="12" t="s">
        <v>14</v>
      </c>
      <c r="B158" s="21">
        <v>0</v>
      </c>
      <c r="C158" s="21">
        <v>0</v>
      </c>
      <c r="D158" s="23">
        <v>0</v>
      </c>
      <c r="E158" s="19">
        <v>0</v>
      </c>
      <c r="J158" s="13"/>
      <c r="K158" s="13"/>
      <c r="P158" s="13"/>
      <c r="Q158" s="13"/>
      <c r="V158" s="13"/>
      <c r="W158" s="13"/>
      <c r="AB158" s="13"/>
      <c r="AC158" s="13"/>
    </row>
    <row r="159" spans="1:29" ht="14.25">
      <c r="A159" s="12" t="s">
        <v>13</v>
      </c>
      <c r="B159" s="21">
        <v>12</v>
      </c>
      <c r="C159" s="21">
        <v>39</v>
      </c>
      <c r="D159" s="23">
        <v>4805967</v>
      </c>
      <c r="E159" s="19">
        <f>D159/C159</f>
        <v>123229.92307692308</v>
      </c>
      <c r="J159" s="13"/>
      <c r="K159" s="13"/>
      <c r="P159" s="13"/>
      <c r="Q159" s="13"/>
      <c r="V159" s="13"/>
      <c r="W159" s="13"/>
      <c r="AB159" s="13"/>
      <c r="AC159" s="13"/>
    </row>
    <row r="160" spans="1:29" ht="14.25">
      <c r="A160" s="12" t="s">
        <v>12</v>
      </c>
      <c r="B160" s="21">
        <v>15</v>
      </c>
      <c r="C160" s="21">
        <v>22</v>
      </c>
      <c r="D160" s="23">
        <v>3384365</v>
      </c>
      <c r="E160" s="19">
        <f>D160/C160</f>
        <v>153834.77272727274</v>
      </c>
      <c r="J160" s="13"/>
      <c r="K160" s="13"/>
      <c r="P160" s="13"/>
      <c r="Q160" s="13"/>
      <c r="V160" s="13"/>
      <c r="W160" s="13"/>
      <c r="AB160" s="13"/>
      <c r="AC160" s="13"/>
    </row>
    <row r="161" spans="2:29" ht="14.25">
      <c r="B161" s="21"/>
      <c r="C161" s="21"/>
      <c r="D161" s="21"/>
      <c r="E161" s="19"/>
      <c r="J161" s="13"/>
      <c r="K161" s="13"/>
      <c r="P161" s="13"/>
      <c r="Q161" s="13"/>
      <c r="V161" s="13"/>
      <c r="W161" s="13"/>
      <c r="AB161" s="13"/>
      <c r="AC161" s="13"/>
    </row>
    <row r="162" spans="1:29" ht="14.25">
      <c r="A162" s="12" t="s">
        <v>11</v>
      </c>
      <c r="B162" s="12">
        <f>SUM(B156:B160)</f>
        <v>38</v>
      </c>
      <c r="C162" s="12">
        <f>SUM(C156:C160)</f>
        <v>217</v>
      </c>
      <c r="D162" s="20">
        <f>SUM(D156:D160)</f>
        <v>25450736</v>
      </c>
      <c r="E162" s="19">
        <f>D162/C162</f>
        <v>117284.49769585254</v>
      </c>
      <c r="J162" s="13"/>
      <c r="K162" s="13"/>
      <c r="P162" s="13"/>
      <c r="Q162" s="13"/>
      <c r="V162" s="13"/>
      <c r="W162" s="13"/>
      <c r="AB162" s="13"/>
      <c r="AC162" s="13"/>
    </row>
    <row r="163" spans="4:5" ht="14.25">
      <c r="D163" s="20"/>
      <c r="E163" s="19"/>
    </row>
    <row r="164" spans="4:5" ht="14.25">
      <c r="D164" s="20"/>
      <c r="E164" s="19"/>
    </row>
    <row r="165" spans="4:5" ht="14.25">
      <c r="D165" s="20"/>
      <c r="E165" s="19"/>
    </row>
    <row r="166" spans="1:29" ht="14.25">
      <c r="A166" s="12" t="s">
        <v>56</v>
      </c>
      <c r="J166" s="13"/>
      <c r="K166" s="13"/>
      <c r="P166" s="13"/>
      <c r="Q166" s="13"/>
      <c r="V166" s="13"/>
      <c r="W166" s="13"/>
      <c r="AB166" s="13"/>
      <c r="AC166" s="13"/>
    </row>
    <row r="167" spans="10:29" ht="14.25">
      <c r="J167" s="13"/>
      <c r="K167" s="13"/>
      <c r="P167" s="13"/>
      <c r="Q167" s="13"/>
      <c r="V167" s="13"/>
      <c r="W167" s="13"/>
      <c r="AB167" s="13"/>
      <c r="AC167" s="13"/>
    </row>
    <row r="168" spans="10:29" ht="14.25">
      <c r="J168" s="13"/>
      <c r="K168" s="13"/>
      <c r="P168" s="13"/>
      <c r="Q168" s="13"/>
      <c r="V168" s="13"/>
      <c r="W168" s="13"/>
      <c r="AB168" s="13"/>
      <c r="AC168" s="13"/>
    </row>
    <row r="169" spans="5:29" ht="14.25">
      <c r="E169" s="12" t="s">
        <v>18</v>
      </c>
      <c r="J169" s="13"/>
      <c r="K169" s="13"/>
      <c r="P169" s="13"/>
      <c r="Q169" s="13"/>
      <c r="V169" s="13"/>
      <c r="W169" s="13"/>
      <c r="AB169" s="13"/>
      <c r="AC169" s="13"/>
    </row>
    <row r="170" spans="1:29" ht="14.25">
      <c r="A170" s="12" t="s">
        <v>20</v>
      </c>
      <c r="B170" s="12" t="s">
        <v>19</v>
      </c>
      <c r="C170" s="12" t="s">
        <v>0</v>
      </c>
      <c r="D170" s="12" t="s">
        <v>18</v>
      </c>
      <c r="E170" s="12" t="s">
        <v>17</v>
      </c>
      <c r="J170" s="13"/>
      <c r="K170" s="13"/>
      <c r="P170" s="13"/>
      <c r="Q170" s="13"/>
      <c r="V170" s="13"/>
      <c r="W170" s="13"/>
      <c r="AB170" s="13"/>
      <c r="AC170" s="13"/>
    </row>
    <row r="171" spans="1:29" ht="14.25">
      <c r="A171" s="12" t="s">
        <v>16</v>
      </c>
      <c r="B171" s="12">
        <v>8</v>
      </c>
      <c r="C171" s="12">
        <v>359</v>
      </c>
      <c r="D171" s="22">
        <v>39821884</v>
      </c>
      <c r="E171" s="19">
        <f>D171/C171</f>
        <v>110924.46796657382</v>
      </c>
      <c r="J171" s="13"/>
      <c r="K171" s="13"/>
      <c r="P171" s="13"/>
      <c r="Q171" s="13"/>
      <c r="V171" s="13"/>
      <c r="W171" s="13"/>
      <c r="AB171" s="13"/>
      <c r="AC171" s="13"/>
    </row>
    <row r="172" spans="1:29" ht="14.25">
      <c r="A172" s="12" t="s">
        <v>15</v>
      </c>
      <c r="B172" s="12">
        <v>7</v>
      </c>
      <c r="C172" s="12">
        <v>28</v>
      </c>
      <c r="D172" s="22">
        <v>3104405</v>
      </c>
      <c r="E172" s="19">
        <f>D172/C172</f>
        <v>110871.60714285714</v>
      </c>
      <c r="J172" s="13"/>
      <c r="K172" s="13"/>
      <c r="P172" s="13"/>
      <c r="Q172" s="13"/>
      <c r="V172" s="13"/>
      <c r="W172" s="13"/>
      <c r="AB172" s="13"/>
      <c r="AC172" s="13"/>
    </row>
    <row r="173" spans="1:29" ht="14.25">
      <c r="A173" s="12" t="s">
        <v>14</v>
      </c>
      <c r="B173" s="21">
        <v>0</v>
      </c>
      <c r="C173" s="21">
        <v>0</v>
      </c>
      <c r="D173" s="23">
        <v>0</v>
      </c>
      <c r="E173" s="19">
        <v>0</v>
      </c>
      <c r="J173" s="13"/>
      <c r="K173" s="13"/>
      <c r="P173" s="13"/>
      <c r="Q173" s="13"/>
      <c r="V173" s="13"/>
      <c r="W173" s="13"/>
      <c r="AB173" s="13"/>
      <c r="AC173" s="13"/>
    </row>
    <row r="174" spans="1:29" ht="14.25">
      <c r="A174" s="12" t="s">
        <v>13</v>
      </c>
      <c r="B174" s="12">
        <v>34</v>
      </c>
      <c r="C174" s="12">
        <v>82</v>
      </c>
      <c r="D174" s="22">
        <v>10455207</v>
      </c>
      <c r="E174" s="19">
        <f>D174/C174</f>
        <v>127502.5243902439</v>
      </c>
      <c r="J174" s="13"/>
      <c r="K174" s="13"/>
      <c r="P174" s="13"/>
      <c r="Q174" s="13"/>
      <c r="V174" s="13"/>
      <c r="W174" s="13"/>
      <c r="AB174" s="13"/>
      <c r="AC174" s="13"/>
    </row>
    <row r="175" spans="1:29" ht="14.25">
      <c r="A175" s="12" t="s">
        <v>12</v>
      </c>
      <c r="B175" s="12">
        <v>14</v>
      </c>
      <c r="C175" s="12">
        <v>24</v>
      </c>
      <c r="D175" s="22">
        <v>3161089</v>
      </c>
      <c r="E175" s="19">
        <f>D175/C175</f>
        <v>131712.04166666666</v>
      </c>
      <c r="J175" s="13"/>
      <c r="K175" s="13"/>
      <c r="P175" s="13"/>
      <c r="Q175" s="13"/>
      <c r="V175" s="13"/>
      <c r="W175" s="13"/>
      <c r="AB175" s="13"/>
      <c r="AC175" s="13"/>
    </row>
    <row r="176" spans="2:29" ht="14.25">
      <c r="B176" s="21"/>
      <c r="C176" s="21"/>
      <c r="D176" s="21"/>
      <c r="E176" s="19"/>
      <c r="J176" s="13"/>
      <c r="K176" s="13"/>
      <c r="P176" s="13"/>
      <c r="Q176" s="13"/>
      <c r="V176" s="13"/>
      <c r="W176" s="13"/>
      <c r="AB176" s="13"/>
      <c r="AC176" s="13"/>
    </row>
    <row r="177" spans="1:29" ht="14.25">
      <c r="A177" s="12" t="s">
        <v>11</v>
      </c>
      <c r="B177" s="12">
        <f>SUM(B171:B175)</f>
        <v>63</v>
      </c>
      <c r="C177" s="12">
        <f>SUM(C171:C175)</f>
        <v>493</v>
      </c>
      <c r="D177" s="20">
        <f>SUM(D171:D175)</f>
        <v>56542585</v>
      </c>
      <c r="E177" s="19">
        <f>D177/C177</f>
        <v>114690.84178498985</v>
      </c>
      <c r="J177" s="13"/>
      <c r="K177" s="13"/>
      <c r="P177" s="13"/>
      <c r="Q177" s="13"/>
      <c r="V177" s="13"/>
      <c r="W177" s="13"/>
      <c r="AB177" s="13"/>
      <c r="AC177" s="13"/>
    </row>
    <row r="178" spans="4:5" ht="14.25">
      <c r="D178" s="20"/>
      <c r="E178" s="19"/>
    </row>
    <row r="179" spans="4:5" ht="14.25">
      <c r="D179" s="20"/>
      <c r="E179" s="19"/>
    </row>
    <row r="180" spans="4:5" ht="14.25">
      <c r="D180" s="20"/>
      <c r="E180" s="19"/>
    </row>
    <row r="181" spans="1:29" ht="14.25">
      <c r="A181" s="12" t="s">
        <v>57</v>
      </c>
      <c r="J181" s="13"/>
      <c r="K181" s="13"/>
      <c r="P181" s="13"/>
      <c r="Q181" s="13"/>
      <c r="V181" s="13"/>
      <c r="W181" s="13"/>
      <c r="AB181" s="13"/>
      <c r="AC181" s="13"/>
    </row>
    <row r="182" spans="10:29" ht="14.25">
      <c r="J182" s="13"/>
      <c r="K182" s="13"/>
      <c r="P182" s="13"/>
      <c r="Q182" s="13"/>
      <c r="V182" s="13"/>
      <c r="W182" s="13"/>
      <c r="AB182" s="13"/>
      <c r="AC182" s="13"/>
    </row>
    <row r="183" spans="10:29" ht="14.25">
      <c r="J183" s="13"/>
      <c r="K183" s="13"/>
      <c r="P183" s="13"/>
      <c r="Q183" s="13"/>
      <c r="V183" s="13"/>
      <c r="W183" s="13"/>
      <c r="AB183" s="13"/>
      <c r="AC183" s="13"/>
    </row>
    <row r="184" spans="5:29" ht="14.25">
      <c r="E184" s="12" t="s">
        <v>18</v>
      </c>
      <c r="J184" s="13"/>
      <c r="K184" s="13"/>
      <c r="P184" s="13"/>
      <c r="Q184" s="13"/>
      <c r="V184" s="13"/>
      <c r="W184" s="13"/>
      <c r="AB184" s="13"/>
      <c r="AC184" s="13"/>
    </row>
    <row r="185" spans="1:29" ht="14.25">
      <c r="A185" s="12" t="s">
        <v>20</v>
      </c>
      <c r="B185" s="12" t="s">
        <v>19</v>
      </c>
      <c r="C185" s="12" t="s">
        <v>0</v>
      </c>
      <c r="D185" s="12" t="s">
        <v>18</v>
      </c>
      <c r="E185" s="12" t="s">
        <v>17</v>
      </c>
      <c r="J185" s="13"/>
      <c r="K185" s="13"/>
      <c r="P185" s="13"/>
      <c r="Q185" s="13"/>
      <c r="V185" s="13"/>
      <c r="W185" s="13"/>
      <c r="AB185" s="13"/>
      <c r="AC185" s="13"/>
    </row>
    <row r="186" spans="1:29" ht="14.25">
      <c r="A186" s="12" t="s">
        <v>16</v>
      </c>
      <c r="B186" s="12">
        <v>11</v>
      </c>
      <c r="C186" s="12">
        <v>349</v>
      </c>
      <c r="D186" s="22">
        <v>38851757</v>
      </c>
      <c r="E186" s="19">
        <f>D186/C186</f>
        <v>111323.08595988539</v>
      </c>
      <c r="J186" s="13"/>
      <c r="K186" s="13"/>
      <c r="P186" s="13"/>
      <c r="Q186" s="13"/>
      <c r="V186" s="13"/>
      <c r="W186" s="13"/>
      <c r="AB186" s="13"/>
      <c r="AC186" s="13"/>
    </row>
    <row r="187" spans="1:29" ht="14.25">
      <c r="A187" s="12" t="s">
        <v>15</v>
      </c>
      <c r="B187" s="12">
        <v>8</v>
      </c>
      <c r="C187" s="12">
        <v>76</v>
      </c>
      <c r="D187" s="22">
        <v>8507152</v>
      </c>
      <c r="E187" s="19">
        <f>D187/C187</f>
        <v>111936.21052631579</v>
      </c>
      <c r="J187" s="13"/>
      <c r="K187" s="13"/>
      <c r="P187" s="13"/>
      <c r="Q187" s="13"/>
      <c r="V187" s="13"/>
      <c r="W187" s="13"/>
      <c r="AB187" s="13"/>
      <c r="AC187" s="13"/>
    </row>
    <row r="188" spans="1:29" ht="14.25">
      <c r="A188" s="12" t="s">
        <v>14</v>
      </c>
      <c r="B188" s="12">
        <v>3</v>
      </c>
      <c r="C188" s="12">
        <v>160</v>
      </c>
      <c r="D188" s="22">
        <v>17697792</v>
      </c>
      <c r="E188" s="19">
        <v>0</v>
      </c>
      <c r="J188" s="13"/>
      <c r="K188" s="13"/>
      <c r="P188" s="13"/>
      <c r="Q188" s="13"/>
      <c r="V188" s="13"/>
      <c r="W188" s="13"/>
      <c r="AB188" s="13"/>
      <c r="AC188" s="13"/>
    </row>
    <row r="189" spans="1:29" ht="14.25">
      <c r="A189" s="12" t="s">
        <v>13</v>
      </c>
      <c r="B189" s="12">
        <v>32</v>
      </c>
      <c r="C189" s="12">
        <v>161</v>
      </c>
      <c r="D189" s="22">
        <v>18927130</v>
      </c>
      <c r="E189" s="19">
        <f>D189/C189</f>
        <v>117559.81366459628</v>
      </c>
      <c r="J189" s="13"/>
      <c r="K189" s="13"/>
      <c r="P189" s="13"/>
      <c r="Q189" s="13"/>
      <c r="V189" s="13"/>
      <c r="W189" s="13"/>
      <c r="AB189" s="13"/>
      <c r="AC189" s="13"/>
    </row>
    <row r="190" spans="1:29" ht="14.25">
      <c r="A190" s="12" t="s">
        <v>12</v>
      </c>
      <c r="B190" s="12">
        <v>22</v>
      </c>
      <c r="C190" s="12">
        <v>30</v>
      </c>
      <c r="D190" s="22">
        <v>4962201</v>
      </c>
      <c r="E190" s="19">
        <f>D190/C190</f>
        <v>165406.7</v>
      </c>
      <c r="J190" s="13"/>
      <c r="K190" s="13"/>
      <c r="P190" s="13"/>
      <c r="Q190" s="13"/>
      <c r="V190" s="13"/>
      <c r="W190" s="13"/>
      <c r="AB190" s="13"/>
      <c r="AC190" s="13"/>
    </row>
    <row r="191" spans="2:29" ht="14.25">
      <c r="B191" s="21"/>
      <c r="C191" s="21"/>
      <c r="D191" s="21"/>
      <c r="E191" s="19"/>
      <c r="J191" s="13"/>
      <c r="K191" s="13"/>
      <c r="P191" s="13"/>
      <c r="Q191" s="13"/>
      <c r="V191" s="13"/>
      <c r="W191" s="13"/>
      <c r="AB191" s="13"/>
      <c r="AC191" s="13"/>
    </row>
    <row r="192" spans="1:29" ht="14.25">
      <c r="A192" s="12" t="s">
        <v>11</v>
      </c>
      <c r="B192" s="12">
        <f>SUM(B186:B190)</f>
        <v>76</v>
      </c>
      <c r="C192" s="12">
        <f>SUM(C186:C190)</f>
        <v>776</v>
      </c>
      <c r="D192" s="20">
        <f>SUM(D186:D190)</f>
        <v>88946032</v>
      </c>
      <c r="E192" s="19">
        <f>D192/C192</f>
        <v>114621.17525773196</v>
      </c>
      <c r="J192" s="13"/>
      <c r="K192" s="13"/>
      <c r="P192" s="13"/>
      <c r="Q192" s="13"/>
      <c r="V192" s="13"/>
      <c r="W192" s="13"/>
      <c r="AB192" s="13"/>
      <c r="AC192" s="13"/>
    </row>
    <row r="193" spans="2:5" ht="14.25">
      <c r="B193" s="21"/>
      <c r="C193" s="21"/>
      <c r="D193" s="21"/>
      <c r="E193" s="19"/>
    </row>
    <row r="194" spans="2:5" ht="14.25">
      <c r="B194" s="21"/>
      <c r="C194" s="21"/>
      <c r="D194" s="21"/>
      <c r="E194" s="19"/>
    </row>
    <row r="195" spans="2:5" ht="14.25" customHeight="1">
      <c r="B195" s="21"/>
      <c r="C195" s="21"/>
      <c r="D195" s="21"/>
      <c r="E195" s="19"/>
    </row>
    <row r="196" ht="14.25" customHeight="1">
      <c r="A196" s="12" t="s">
        <v>58</v>
      </c>
    </row>
    <row r="197" ht="14.25" customHeight="1"/>
    <row r="198" ht="14.25" customHeight="1"/>
    <row r="199" ht="14.25" customHeight="1">
      <c r="E199" s="12" t="s">
        <v>18</v>
      </c>
    </row>
    <row r="200" spans="1:5" ht="14.25" customHeight="1">
      <c r="A200" s="12" t="s">
        <v>20</v>
      </c>
      <c r="B200" s="12" t="s">
        <v>19</v>
      </c>
      <c r="C200" s="12" t="s">
        <v>0</v>
      </c>
      <c r="D200" s="12" t="s">
        <v>18</v>
      </c>
      <c r="E200" s="12" t="s">
        <v>17</v>
      </c>
    </row>
    <row r="201" spans="1:5" ht="14.25" customHeight="1">
      <c r="A201" s="12" t="s">
        <v>16</v>
      </c>
      <c r="B201" s="12">
        <v>160</v>
      </c>
      <c r="C201" s="22">
        <v>1647</v>
      </c>
      <c r="D201" s="22">
        <v>188248663</v>
      </c>
      <c r="E201" s="19">
        <f aca="true" t="shared" si="5" ref="E201:E207">D201/C201</f>
        <v>114297.91317547056</v>
      </c>
    </row>
    <row r="202" spans="1:5" ht="14.25" customHeight="1">
      <c r="A202" s="26" t="s">
        <v>15</v>
      </c>
      <c r="B202" s="12">
        <v>131</v>
      </c>
      <c r="C202" s="22">
        <v>1003</v>
      </c>
      <c r="D202" s="22">
        <v>108859267</v>
      </c>
      <c r="E202" s="19">
        <f t="shared" si="5"/>
        <v>108533.66600199402</v>
      </c>
    </row>
    <row r="203" spans="1:5" ht="14.25" customHeight="1">
      <c r="A203" s="12" t="s">
        <v>14</v>
      </c>
      <c r="B203" s="12">
        <v>34</v>
      </c>
      <c r="C203" s="22">
        <v>1363</v>
      </c>
      <c r="D203" s="22">
        <v>144703898</v>
      </c>
      <c r="E203" s="19">
        <f t="shared" si="5"/>
        <v>106165.73587674247</v>
      </c>
    </row>
    <row r="204" spans="1:5" ht="14.25" customHeight="1">
      <c r="A204" s="12" t="s">
        <v>13</v>
      </c>
      <c r="B204" s="12">
        <v>418</v>
      </c>
      <c r="C204" s="22">
        <v>1474</v>
      </c>
      <c r="D204" s="22">
        <v>170974641</v>
      </c>
      <c r="E204" s="19">
        <f t="shared" si="5"/>
        <v>115993.65061058344</v>
      </c>
    </row>
    <row r="205" spans="1:5" ht="14.25" customHeight="1">
      <c r="A205" s="12" t="s">
        <v>12</v>
      </c>
      <c r="B205" s="12">
        <v>271</v>
      </c>
      <c r="C205" s="12">
        <v>570</v>
      </c>
      <c r="D205" s="22">
        <v>77791669</v>
      </c>
      <c r="E205" s="19">
        <f t="shared" si="5"/>
        <v>136476.61228070175</v>
      </c>
    </row>
    <row r="206" spans="4:5" ht="14.25" customHeight="1">
      <c r="D206" s="20"/>
      <c r="E206" s="19"/>
    </row>
    <row r="207" spans="1:5" ht="14.25" customHeight="1">
      <c r="A207" s="12" t="s">
        <v>11</v>
      </c>
      <c r="B207" s="12">
        <f>SUM(B201:B205)</f>
        <v>1014</v>
      </c>
      <c r="C207" s="22">
        <f>SUM(C201:C205)</f>
        <v>6057</v>
      </c>
      <c r="D207" s="20">
        <f>SUM(D201:D205)</f>
        <v>690578138</v>
      </c>
      <c r="E207" s="19">
        <f t="shared" si="5"/>
        <v>114013.23064223213</v>
      </c>
    </row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>
      <c r="A214" s="12" t="s">
        <v>59</v>
      </c>
    </row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1" ht="15"/>
    <row r="242" ht="15"/>
    <row r="254" spans="6:29" s="26" customFormat="1" ht="14.25"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</row>
    <row r="385" spans="10:11" ht="14.25">
      <c r="J385" s="13"/>
      <c r="K385" s="13"/>
    </row>
    <row r="386" spans="10:11" ht="14.25">
      <c r="J386" s="13"/>
      <c r="K386" s="13"/>
    </row>
    <row r="387" spans="10:11" ht="14.25">
      <c r="J387" s="13"/>
      <c r="K387" s="13"/>
    </row>
    <row r="388" spans="10:11" ht="14.25">
      <c r="J388" s="13"/>
      <c r="K388" s="13"/>
    </row>
    <row r="389" spans="10:11" ht="14.25">
      <c r="J389" s="13"/>
      <c r="K389" s="13"/>
    </row>
    <row r="390" spans="8:11" ht="14.25">
      <c r="H390" s="18"/>
      <c r="I390" s="18"/>
      <c r="J390" s="17"/>
      <c r="K390" s="17"/>
    </row>
    <row r="391" spans="8:11" ht="14.25">
      <c r="H391" s="18"/>
      <c r="I391" s="18"/>
      <c r="J391" s="17"/>
      <c r="K391" s="17"/>
    </row>
    <row r="392" spans="8:11" ht="14.25">
      <c r="H392" s="18"/>
      <c r="I392" s="18"/>
      <c r="J392" s="17"/>
      <c r="K392" s="17"/>
    </row>
    <row r="393" spans="8:11" ht="14.25">
      <c r="H393" s="18"/>
      <c r="I393" s="18"/>
      <c r="J393" s="17"/>
      <c r="K393" s="17"/>
    </row>
    <row r="394" spans="8:11" ht="14.25">
      <c r="H394" s="18"/>
      <c r="I394" s="18"/>
      <c r="J394" s="17"/>
      <c r="K394" s="17"/>
    </row>
    <row r="395" spans="10:11" ht="14.25">
      <c r="J395" s="17"/>
      <c r="K395" s="17"/>
    </row>
    <row r="396" spans="7:11" ht="14.25">
      <c r="G396" s="12" t="s">
        <v>11</v>
      </c>
      <c r="H396" s="16">
        <f>SUM(H390:H394)</f>
        <v>0</v>
      </c>
      <c r="I396" s="16">
        <f>SUM(I390:I394)</f>
        <v>0</v>
      </c>
      <c r="J396" s="15">
        <f>SUM(J390:J394)</f>
        <v>0</v>
      </c>
      <c r="K396" s="14" t="e">
        <f>J396/I396</f>
        <v>#DIV/0!</v>
      </c>
    </row>
    <row r="401" spans="7:11" ht="14.25">
      <c r="G401" s="12" t="s">
        <v>21</v>
      </c>
      <c r="J401" s="13"/>
      <c r="K401" s="13"/>
    </row>
    <row r="402" spans="10:11" ht="14.25">
      <c r="J402" s="13"/>
      <c r="K402" s="13"/>
    </row>
    <row r="403" spans="10:11" ht="14.25">
      <c r="J403" s="13"/>
      <c r="K403" s="13"/>
    </row>
    <row r="404" spans="10:11" ht="14.25">
      <c r="J404" s="13"/>
      <c r="K404" s="13" t="s">
        <v>18</v>
      </c>
    </row>
    <row r="405" spans="7:11" ht="14.25">
      <c r="G405" s="12" t="s">
        <v>20</v>
      </c>
      <c r="H405" s="12" t="s">
        <v>19</v>
      </c>
      <c r="I405" s="12" t="s">
        <v>0</v>
      </c>
      <c r="J405" s="13" t="s">
        <v>18</v>
      </c>
      <c r="K405" s="13" t="s">
        <v>17</v>
      </c>
    </row>
    <row r="406" spans="7:11" ht="14.25">
      <c r="G406" s="12" t="s">
        <v>16</v>
      </c>
      <c r="H406" s="12">
        <f>'[1]2010 TOT'!B201</f>
        <v>0</v>
      </c>
      <c r="I406" s="12">
        <f>'[1]2010 TOT'!C201</f>
        <v>0</v>
      </c>
      <c r="J406" s="13">
        <f>'[1]2010 TOT'!D201</f>
        <v>0</v>
      </c>
      <c r="K406" s="13">
        <f>'[1]2010 TOT'!E201</f>
        <v>0</v>
      </c>
    </row>
    <row r="407" spans="7:11" ht="14.25">
      <c r="G407" s="12" t="s">
        <v>15</v>
      </c>
      <c r="H407" s="12">
        <f>'[1]2010 TOT'!B202</f>
        <v>0</v>
      </c>
      <c r="I407" s="12">
        <f>'[1]2010 TOT'!C202</f>
        <v>0</v>
      </c>
      <c r="J407" s="13">
        <f>'[1]2010 TOT'!D202</f>
        <v>0</v>
      </c>
      <c r="K407" s="13">
        <f>'[1]2010 TOT'!E202</f>
        <v>0</v>
      </c>
    </row>
    <row r="408" spans="7:11" ht="14.25">
      <c r="G408" s="12" t="s">
        <v>14</v>
      </c>
      <c r="H408" s="12">
        <f>'[1]2010 TOT'!B203</f>
        <v>0</v>
      </c>
      <c r="I408" s="12">
        <f>'[1]2010 TOT'!C203</f>
        <v>0</v>
      </c>
      <c r="J408" s="13">
        <f>'[1]2010 TOT'!D203</f>
        <v>0</v>
      </c>
      <c r="K408" s="13">
        <f>'[1]2010 TOT'!E203</f>
        <v>0</v>
      </c>
    </row>
    <row r="409" spans="7:11" ht="14.25">
      <c r="G409" s="12" t="s">
        <v>13</v>
      </c>
      <c r="H409" s="12">
        <f>'[1]2010 TOT'!B204</f>
        <v>0</v>
      </c>
      <c r="I409" s="12">
        <f>'[1]2010 TOT'!C204</f>
        <v>0</v>
      </c>
      <c r="J409" s="13">
        <f>'[1]2010 TOT'!D204</f>
        <v>0</v>
      </c>
      <c r="K409" s="13">
        <f>'[1]2010 TOT'!E204</f>
        <v>0</v>
      </c>
    </row>
    <row r="410" spans="7:11" ht="14.25">
      <c r="G410" s="12" t="s">
        <v>12</v>
      </c>
      <c r="H410" s="12">
        <f>'[1]2010 TOT'!B205</f>
        <v>0</v>
      </c>
      <c r="I410" s="12">
        <f>'[1]2010 TOT'!C205</f>
        <v>0</v>
      </c>
      <c r="J410" s="13">
        <f>'[1]2010 TOT'!D205</f>
        <v>0</v>
      </c>
      <c r="K410" s="13">
        <f>'[1]2010 TOT'!E205</f>
        <v>0</v>
      </c>
    </row>
    <row r="411" spans="10:11" ht="14.25">
      <c r="J411" s="13"/>
      <c r="K411" s="13"/>
    </row>
    <row r="412" spans="7:11" ht="14.25">
      <c r="G412" s="12" t="s">
        <v>11</v>
      </c>
      <c r="H412" s="12">
        <f>'[1]2010 TOT'!B207</f>
        <v>0</v>
      </c>
      <c r="I412" s="12">
        <f>'[1]2010 TOT'!C207</f>
        <v>0</v>
      </c>
      <c r="J412" s="13">
        <f>'[1]2010 TOT'!D207</f>
        <v>0</v>
      </c>
      <c r="K412" s="13">
        <f>'[1]2010 TOT'!E207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12"/>
  <sheetViews>
    <sheetView zoomScalePageLayoutView="0" workbookViewId="0" topLeftCell="A1">
      <selection activeCell="C6" sqref="C6:C10"/>
    </sheetView>
  </sheetViews>
  <sheetFormatPr defaultColWidth="9.140625" defaultRowHeight="15"/>
  <cols>
    <col min="1" max="1" width="19.140625" style="12" bestFit="1" customWidth="1"/>
    <col min="2" max="2" width="11.00390625" style="12" customWidth="1"/>
    <col min="3" max="3" width="10.421875" style="12" customWidth="1"/>
    <col min="4" max="4" width="16.421875" style="12" bestFit="1" customWidth="1"/>
    <col min="5" max="5" width="18.28125" style="12" customWidth="1"/>
    <col min="6" max="6" width="2.140625" style="12" customWidth="1"/>
    <col min="7" max="7" width="28.00390625" style="12" customWidth="1"/>
    <col min="8" max="9" width="10.7109375" style="12" customWidth="1"/>
    <col min="10" max="10" width="13.8515625" style="12" customWidth="1"/>
    <col min="11" max="11" width="12.7109375" style="12" customWidth="1"/>
    <col min="12" max="12" width="1.8515625" style="12" customWidth="1"/>
    <col min="13" max="13" width="19.140625" style="12" bestFit="1" customWidth="1"/>
    <col min="14" max="14" width="11.00390625" style="12" customWidth="1"/>
    <col min="15" max="15" width="10.421875" style="12" customWidth="1"/>
    <col min="16" max="16" width="16.421875" style="12" bestFit="1" customWidth="1"/>
    <col min="17" max="17" width="18.28125" style="12" customWidth="1"/>
    <col min="18" max="18" width="2.140625" style="12" customWidth="1"/>
    <col min="19" max="19" width="19.140625" style="12" bestFit="1" customWidth="1"/>
    <col min="20" max="20" width="11.00390625" style="12" customWidth="1"/>
    <col min="21" max="21" width="10.421875" style="12" customWidth="1"/>
    <col min="22" max="22" width="16.421875" style="12" bestFit="1" customWidth="1"/>
    <col min="23" max="23" width="18.28125" style="12" customWidth="1"/>
    <col min="24" max="24" width="2.00390625" style="12" customWidth="1"/>
    <col min="25" max="25" width="19.140625" style="12" bestFit="1" customWidth="1"/>
    <col min="26" max="26" width="11.00390625" style="12" customWidth="1"/>
    <col min="27" max="27" width="10.421875" style="12" customWidth="1"/>
    <col min="28" max="28" width="16.421875" style="12" bestFit="1" customWidth="1"/>
    <col min="29" max="29" width="18.28125" style="12" customWidth="1"/>
    <col min="30" max="16384" width="9.140625" style="12" customWidth="1"/>
  </cols>
  <sheetData>
    <row r="1" spans="1:29" ht="14.25">
      <c r="A1" s="12" t="s">
        <v>60</v>
      </c>
      <c r="G1" s="12" t="s">
        <v>61</v>
      </c>
      <c r="J1" s="13"/>
      <c r="K1" s="13"/>
      <c r="M1" s="12" t="s">
        <v>62</v>
      </c>
      <c r="P1" s="13"/>
      <c r="Q1" s="13"/>
      <c r="S1" s="12" t="s">
        <v>63</v>
      </c>
      <c r="V1" s="13"/>
      <c r="W1" s="13"/>
      <c r="Y1" s="12" t="s">
        <v>64</v>
      </c>
      <c r="AB1" s="13"/>
      <c r="AC1" s="13"/>
    </row>
    <row r="2" spans="10:29" ht="14.25">
      <c r="J2" s="13"/>
      <c r="K2" s="13"/>
      <c r="P2" s="13"/>
      <c r="Q2" s="13"/>
      <c r="V2" s="13"/>
      <c r="W2" s="13"/>
      <c r="AB2" s="13"/>
      <c r="AC2" s="13"/>
    </row>
    <row r="3" spans="10:29" ht="14.25">
      <c r="J3" s="13"/>
      <c r="K3" s="13"/>
      <c r="P3" s="13"/>
      <c r="Q3" s="13"/>
      <c r="V3" s="13"/>
      <c r="W3" s="13"/>
      <c r="AB3" s="13"/>
      <c r="AC3" s="13"/>
    </row>
    <row r="4" spans="5:29" ht="14.25">
      <c r="E4" s="12" t="s">
        <v>18</v>
      </c>
      <c r="J4" s="13"/>
      <c r="K4" s="13" t="s">
        <v>18</v>
      </c>
      <c r="P4" s="13"/>
      <c r="Q4" s="13" t="s">
        <v>18</v>
      </c>
      <c r="V4" s="13"/>
      <c r="W4" s="13" t="s">
        <v>18</v>
      </c>
      <c r="AB4" s="13"/>
      <c r="AC4" s="13" t="s">
        <v>18</v>
      </c>
    </row>
    <row r="5" spans="1:29" ht="14.25">
      <c r="A5" s="12" t="s">
        <v>20</v>
      </c>
      <c r="B5" s="12" t="s">
        <v>19</v>
      </c>
      <c r="C5" s="12" t="s">
        <v>0</v>
      </c>
      <c r="D5" s="12" t="s">
        <v>18</v>
      </c>
      <c r="E5" s="12" t="s">
        <v>17</v>
      </c>
      <c r="G5" s="12" t="s">
        <v>20</v>
      </c>
      <c r="H5" s="12" t="s">
        <v>19</v>
      </c>
      <c r="I5" s="12" t="s">
        <v>0</v>
      </c>
      <c r="J5" s="13" t="s">
        <v>18</v>
      </c>
      <c r="K5" s="13" t="s">
        <v>17</v>
      </c>
      <c r="M5" s="12" t="s">
        <v>20</v>
      </c>
      <c r="N5" s="12" t="s">
        <v>19</v>
      </c>
      <c r="O5" s="12" t="s">
        <v>0</v>
      </c>
      <c r="P5" s="13" t="s">
        <v>18</v>
      </c>
      <c r="Q5" s="13" t="s">
        <v>17</v>
      </c>
      <c r="S5" s="12" t="s">
        <v>20</v>
      </c>
      <c r="T5" s="12" t="s">
        <v>19</v>
      </c>
      <c r="U5" s="12" t="s">
        <v>0</v>
      </c>
      <c r="V5" s="13" t="s">
        <v>18</v>
      </c>
      <c r="W5" s="13" t="s">
        <v>17</v>
      </c>
      <c r="Y5" s="12" t="s">
        <v>20</v>
      </c>
      <c r="Z5" s="12" t="s">
        <v>19</v>
      </c>
      <c r="AA5" s="12" t="s">
        <v>0</v>
      </c>
      <c r="AB5" s="13" t="s">
        <v>18</v>
      </c>
      <c r="AC5" s="13" t="s">
        <v>17</v>
      </c>
    </row>
    <row r="6" spans="1:29" ht="14.25">
      <c r="A6" s="12" t="s">
        <v>16</v>
      </c>
      <c r="B6" s="12">
        <v>65</v>
      </c>
      <c r="C6" s="12">
        <v>1064</v>
      </c>
      <c r="D6" s="20">
        <v>123741851</v>
      </c>
      <c r="E6" s="19">
        <f>D6/C6</f>
        <v>116298.73214285714</v>
      </c>
      <c r="G6" s="12" t="s">
        <v>16</v>
      </c>
      <c r="H6" s="12">
        <v>6</v>
      </c>
      <c r="I6" s="12">
        <v>6</v>
      </c>
      <c r="J6" s="13">
        <v>1298333</v>
      </c>
      <c r="K6" s="19">
        <f>J6/I6</f>
        <v>216388.83333333334</v>
      </c>
      <c r="M6" s="12" t="s">
        <v>16</v>
      </c>
      <c r="N6" s="12">
        <v>25</v>
      </c>
      <c r="O6" s="12">
        <v>50</v>
      </c>
      <c r="P6" s="13">
        <v>5342098</v>
      </c>
      <c r="Q6" s="19">
        <f>P6/O6</f>
        <v>106841.96</v>
      </c>
      <c r="S6" s="12" t="s">
        <v>16</v>
      </c>
      <c r="T6" s="12">
        <v>15</v>
      </c>
      <c r="U6" s="12">
        <v>47</v>
      </c>
      <c r="V6" s="13">
        <v>5117179</v>
      </c>
      <c r="W6" s="19">
        <f>V6/U6</f>
        <v>108876.14893617021</v>
      </c>
      <c r="Y6" s="12" t="s">
        <v>16</v>
      </c>
      <c r="Z6" s="12">
        <v>19</v>
      </c>
      <c r="AA6" s="12">
        <v>961</v>
      </c>
      <c r="AB6" s="13">
        <v>111984241</v>
      </c>
      <c r="AC6" s="19">
        <f>AB6/AA6</f>
        <v>116528.86680541103</v>
      </c>
    </row>
    <row r="7" spans="1:29" ht="14.25">
      <c r="A7" s="12" t="s">
        <v>15</v>
      </c>
      <c r="B7" s="12">
        <v>140</v>
      </c>
      <c r="C7" s="12">
        <v>2093</v>
      </c>
      <c r="D7" s="20">
        <v>242122027</v>
      </c>
      <c r="E7" s="19">
        <f>D7/C7</f>
        <v>115681.80936454849</v>
      </c>
      <c r="G7" s="12" t="s">
        <v>15</v>
      </c>
      <c r="H7" s="12">
        <v>5</v>
      </c>
      <c r="I7" s="12">
        <v>5</v>
      </c>
      <c r="J7" s="13">
        <v>1073025</v>
      </c>
      <c r="K7" s="19">
        <f>J7/I7</f>
        <v>214605</v>
      </c>
      <c r="M7" s="12" t="s">
        <v>15</v>
      </c>
      <c r="N7" s="12">
        <v>44</v>
      </c>
      <c r="O7" s="12">
        <v>88</v>
      </c>
      <c r="P7" s="13">
        <v>9393029</v>
      </c>
      <c r="Q7" s="19">
        <f>P7/O7</f>
        <v>106738.96590909091</v>
      </c>
      <c r="S7" s="12" t="s">
        <v>15</v>
      </c>
      <c r="T7" s="12">
        <v>39</v>
      </c>
      <c r="U7" s="12">
        <v>123</v>
      </c>
      <c r="V7" s="13">
        <v>13464332</v>
      </c>
      <c r="W7" s="19">
        <f>V7/U7</f>
        <v>109466.1138211382</v>
      </c>
      <c r="Y7" s="12" t="s">
        <v>15</v>
      </c>
      <c r="Z7" s="12">
        <v>52</v>
      </c>
      <c r="AA7" s="12">
        <v>1877</v>
      </c>
      <c r="AB7" s="13">
        <v>218191641</v>
      </c>
      <c r="AC7" s="19">
        <f>AB7/AA7</f>
        <v>116244.88066062867</v>
      </c>
    </row>
    <row r="8" spans="1:29" ht="14.25">
      <c r="A8" s="12" t="s">
        <v>14</v>
      </c>
      <c r="B8" s="12">
        <v>11</v>
      </c>
      <c r="C8" s="12">
        <v>704</v>
      </c>
      <c r="D8" s="20">
        <v>80136899</v>
      </c>
      <c r="E8" s="19">
        <f>D8/C8</f>
        <v>113830.82244318182</v>
      </c>
      <c r="G8" s="12" t="s">
        <v>14</v>
      </c>
      <c r="H8" s="12">
        <v>0</v>
      </c>
      <c r="I8" s="12">
        <v>0</v>
      </c>
      <c r="J8" s="13">
        <v>0</v>
      </c>
      <c r="K8" s="19">
        <v>0</v>
      </c>
      <c r="M8" s="12" t="s">
        <v>14</v>
      </c>
      <c r="N8" s="12">
        <v>2</v>
      </c>
      <c r="O8" s="12">
        <v>4</v>
      </c>
      <c r="P8" s="13">
        <v>435785</v>
      </c>
      <c r="Q8" s="19">
        <f>P8/O8</f>
        <v>108946.25</v>
      </c>
      <c r="S8" s="12" t="s">
        <v>14</v>
      </c>
      <c r="T8" s="12">
        <v>1</v>
      </c>
      <c r="U8" s="12">
        <v>3</v>
      </c>
      <c r="V8" s="13">
        <v>329135</v>
      </c>
      <c r="W8" s="19">
        <f>V8/U8</f>
        <v>109711.66666666667</v>
      </c>
      <c r="Y8" s="12" t="s">
        <v>14</v>
      </c>
      <c r="Z8" s="12">
        <v>8</v>
      </c>
      <c r="AA8" s="12">
        <v>697</v>
      </c>
      <c r="AB8" s="13">
        <v>79371979</v>
      </c>
      <c r="AC8" s="19">
        <f>AB8/AA8</f>
        <v>113876.58393113343</v>
      </c>
    </row>
    <row r="9" spans="1:29" ht="14.25">
      <c r="A9" s="12" t="s">
        <v>13</v>
      </c>
      <c r="B9" s="12">
        <v>509</v>
      </c>
      <c r="C9" s="12">
        <v>2358</v>
      </c>
      <c r="D9" s="20">
        <v>272502118</v>
      </c>
      <c r="E9" s="19">
        <f>D9/C9</f>
        <v>115564.93553859202</v>
      </c>
      <c r="G9" s="12" t="s">
        <v>13</v>
      </c>
      <c r="H9" s="12">
        <v>63</v>
      </c>
      <c r="I9" s="12">
        <v>63</v>
      </c>
      <c r="J9" s="13">
        <v>13592364</v>
      </c>
      <c r="K9" s="19">
        <f>J9/I9</f>
        <v>215751.80952380953</v>
      </c>
      <c r="M9" s="12" t="s">
        <v>13</v>
      </c>
      <c r="N9" s="12">
        <v>342</v>
      </c>
      <c r="O9" s="12">
        <v>684</v>
      </c>
      <c r="P9" s="13">
        <v>72787258</v>
      </c>
      <c r="Q9" s="19">
        <f>P9/O9</f>
        <v>106414.11988304094</v>
      </c>
      <c r="S9" s="12" t="s">
        <v>13</v>
      </c>
      <c r="T9" s="12">
        <v>57</v>
      </c>
      <c r="U9" s="12">
        <v>196</v>
      </c>
      <c r="V9" s="13">
        <v>21406828</v>
      </c>
      <c r="W9" s="19">
        <f>V9/U9</f>
        <v>109218.51020408163</v>
      </c>
      <c r="Y9" s="12" t="s">
        <v>13</v>
      </c>
      <c r="Z9" s="12">
        <v>47</v>
      </c>
      <c r="AA9" s="12">
        <v>1415</v>
      </c>
      <c r="AB9" s="13">
        <v>164715668</v>
      </c>
      <c r="AC9" s="19">
        <f>AB9/AA9</f>
        <v>116406.83250883392</v>
      </c>
    </row>
    <row r="10" spans="1:29" ht="14.25">
      <c r="A10" s="12" t="s">
        <v>12</v>
      </c>
      <c r="B10" s="12">
        <v>349</v>
      </c>
      <c r="C10" s="12">
        <v>508</v>
      </c>
      <c r="D10" s="20">
        <v>82093493</v>
      </c>
      <c r="E10" s="19">
        <f>D10/C10</f>
        <v>161601.36417322836</v>
      </c>
      <c r="G10" s="12" t="s">
        <v>12</v>
      </c>
      <c r="H10" s="12">
        <v>251</v>
      </c>
      <c r="I10" s="12">
        <v>251</v>
      </c>
      <c r="J10" s="13">
        <v>54304696</v>
      </c>
      <c r="K10" s="19">
        <f>J10/I10</f>
        <v>216353.3705179283</v>
      </c>
      <c r="M10" s="12" t="s">
        <v>12</v>
      </c>
      <c r="N10" s="12">
        <v>95</v>
      </c>
      <c r="O10" s="12">
        <v>190</v>
      </c>
      <c r="P10" s="13">
        <v>20384143</v>
      </c>
      <c r="Q10" s="19">
        <f>P10/O10</f>
        <v>107284.96315789473</v>
      </c>
      <c r="S10" s="12" t="s">
        <v>12</v>
      </c>
      <c r="T10" s="12">
        <v>2</v>
      </c>
      <c r="U10" s="12">
        <v>7</v>
      </c>
      <c r="V10" s="13">
        <v>767982</v>
      </c>
      <c r="W10" s="19">
        <f>V10/U10</f>
        <v>109711.71428571429</v>
      </c>
      <c r="Y10" s="12" t="s">
        <v>12</v>
      </c>
      <c r="Z10" s="12">
        <v>1</v>
      </c>
      <c r="AA10" s="12">
        <v>60</v>
      </c>
      <c r="AB10" s="13">
        <v>6636672</v>
      </c>
      <c r="AC10" s="19">
        <f>AB10/AA10</f>
        <v>110611.2</v>
      </c>
    </row>
    <row r="11" spans="4:28" ht="14.25">
      <c r="D11" s="20"/>
      <c r="J11" s="13"/>
      <c r="P11" s="13"/>
      <c r="V11" s="13"/>
      <c r="AB11" s="13"/>
    </row>
    <row r="12" spans="1:29" ht="14.25">
      <c r="A12" s="12" t="s">
        <v>11</v>
      </c>
      <c r="B12" s="12">
        <f>SUM(B6:B10)</f>
        <v>1074</v>
      </c>
      <c r="C12" s="12">
        <f>SUM(C6:C10)</f>
        <v>6727</v>
      </c>
      <c r="D12" s="20">
        <f>SUM(D6:D10)</f>
        <v>800596388</v>
      </c>
      <c r="E12" s="19">
        <f>D12/C12</f>
        <v>119012.3960160547</v>
      </c>
      <c r="G12" s="12" t="s">
        <v>11</v>
      </c>
      <c r="H12" s="12">
        <f>SUM(H6:H10)</f>
        <v>325</v>
      </c>
      <c r="I12" s="12">
        <f>SUM(I6:I10)</f>
        <v>325</v>
      </c>
      <c r="J12" s="13">
        <f>SUM(J6:J10)</f>
        <v>70268418</v>
      </c>
      <c r="K12" s="19">
        <f>J12/I12</f>
        <v>216210.5169230769</v>
      </c>
      <c r="M12" s="12" t="s">
        <v>11</v>
      </c>
      <c r="N12" s="12">
        <f>SUM(N6:N10)</f>
        <v>508</v>
      </c>
      <c r="O12" s="12">
        <f>SUM(O6:O10)</f>
        <v>1016</v>
      </c>
      <c r="P12" s="13">
        <f>SUM(P6:P10)</f>
        <v>108342313</v>
      </c>
      <c r="Q12" s="19">
        <f>P12/O12</f>
        <v>106636.13484251969</v>
      </c>
      <c r="S12" s="12" t="s">
        <v>11</v>
      </c>
      <c r="T12" s="12">
        <f>SUM(T6:T10)</f>
        <v>114</v>
      </c>
      <c r="U12" s="12">
        <f>SUM(U6:U10)</f>
        <v>376</v>
      </c>
      <c r="V12" s="13">
        <f>SUM(V6:V10)</f>
        <v>41085456</v>
      </c>
      <c r="W12" s="19">
        <f>V12/U12</f>
        <v>109269.82978723405</v>
      </c>
      <c r="Y12" s="12" t="s">
        <v>11</v>
      </c>
      <c r="Z12" s="12">
        <f>SUM(Z6:Z10)</f>
        <v>127</v>
      </c>
      <c r="AA12" s="12">
        <f>SUM(AA6:AA10)</f>
        <v>5010</v>
      </c>
      <c r="AB12" s="13">
        <f>SUM(AB6:AB10)</f>
        <v>580900201</v>
      </c>
      <c r="AC12" s="19">
        <f>AB12/AA12</f>
        <v>115948.14391217566</v>
      </c>
    </row>
    <row r="13" spans="1:4" ht="14.25">
      <c r="A13" s="25" t="s">
        <v>35</v>
      </c>
      <c r="B13" s="12">
        <f>SUM(B27+B42+B57+B72+B87+B102+B117+B132+B147+B162+B177+B192)</f>
        <v>1077</v>
      </c>
      <c r="C13" s="12">
        <f>SUM(C27+C42+C57+C72+C87+C102+C117+C132+C147+C162+C177+C192)</f>
        <v>6926</v>
      </c>
      <c r="D13" s="12">
        <f>SUM(D27+D42+D57+D72+D87+D102+D117+D132+D147+D162+D177+D192)</f>
        <v>823822275</v>
      </c>
    </row>
    <row r="16" spans="1:29" ht="14.25">
      <c r="A16" s="12" t="s">
        <v>65</v>
      </c>
      <c r="J16" s="13"/>
      <c r="K16" s="13"/>
      <c r="P16" s="13"/>
      <c r="Q16" s="13"/>
      <c r="V16" s="13"/>
      <c r="W16" s="13"/>
      <c r="AB16" s="13"/>
      <c r="AC16" s="13"/>
    </row>
    <row r="17" spans="10:29" ht="14.25">
      <c r="J17" s="13"/>
      <c r="K17" s="13"/>
      <c r="P17" s="13"/>
      <c r="Q17" s="13"/>
      <c r="V17" s="13"/>
      <c r="W17" s="13"/>
      <c r="AB17" s="13"/>
      <c r="AC17" s="13"/>
    </row>
    <row r="18" spans="10:29" ht="14.25">
      <c r="J18" s="13"/>
      <c r="K18" s="13"/>
      <c r="P18" s="13"/>
      <c r="Q18" s="13"/>
      <c r="V18" s="13"/>
      <c r="W18" s="13"/>
      <c r="AB18" s="13"/>
      <c r="AC18" s="13"/>
    </row>
    <row r="19" spans="5:29" ht="14.25">
      <c r="E19" s="12" t="s">
        <v>18</v>
      </c>
      <c r="J19" s="13"/>
      <c r="K19" s="13"/>
      <c r="P19" s="13"/>
      <c r="Q19" s="13"/>
      <c r="V19" s="13"/>
      <c r="W19" s="13"/>
      <c r="AB19" s="13"/>
      <c r="AC19" s="13"/>
    </row>
    <row r="20" spans="1:29" ht="14.25">
      <c r="A20" s="12" t="s">
        <v>20</v>
      </c>
      <c r="B20" s="12" t="s">
        <v>19</v>
      </c>
      <c r="C20" s="12" t="s">
        <v>0</v>
      </c>
      <c r="D20" s="12" t="s">
        <v>18</v>
      </c>
      <c r="E20" s="12" t="s">
        <v>17</v>
      </c>
      <c r="J20" s="13"/>
      <c r="K20" s="13"/>
      <c r="P20" s="13"/>
      <c r="Q20" s="13"/>
      <c r="V20" s="13"/>
      <c r="W20" s="13"/>
      <c r="AB20" s="13"/>
      <c r="AC20" s="13"/>
    </row>
    <row r="21" spans="1:29" ht="14.25">
      <c r="A21" s="12" t="s">
        <v>16</v>
      </c>
      <c r="B21" s="12">
        <v>3</v>
      </c>
      <c r="C21" s="12">
        <v>8</v>
      </c>
      <c r="D21" s="12">
        <v>866131</v>
      </c>
      <c r="E21" s="19">
        <f>D21/C21</f>
        <v>108266.375</v>
      </c>
      <c r="J21" s="13"/>
      <c r="K21" s="13"/>
      <c r="P21" s="13"/>
      <c r="Q21" s="13"/>
      <c r="V21" s="13"/>
      <c r="W21" s="13"/>
      <c r="AB21" s="13"/>
      <c r="AC21" s="13"/>
    </row>
    <row r="22" spans="1:29" ht="14.25">
      <c r="A22" s="12" t="s">
        <v>15</v>
      </c>
      <c r="B22" s="12">
        <v>6</v>
      </c>
      <c r="C22" s="12">
        <v>47</v>
      </c>
      <c r="D22" s="12">
        <v>5306426</v>
      </c>
      <c r="E22" s="19">
        <f>D22/C22</f>
        <v>112902.68085106384</v>
      </c>
      <c r="J22" s="13"/>
      <c r="K22" s="13"/>
      <c r="P22" s="13"/>
      <c r="Q22" s="13"/>
      <c r="V22" s="13"/>
      <c r="W22" s="13"/>
      <c r="AB22" s="13"/>
      <c r="AC22" s="13"/>
    </row>
    <row r="23" spans="1:29" ht="14.25">
      <c r="A23" s="12" t="s">
        <v>14</v>
      </c>
      <c r="B23" s="12">
        <v>0</v>
      </c>
      <c r="C23" s="12">
        <v>0</v>
      </c>
      <c r="D23" s="12">
        <v>0</v>
      </c>
      <c r="E23" s="19">
        <v>0</v>
      </c>
      <c r="J23" s="13"/>
      <c r="K23" s="13"/>
      <c r="P23" s="13"/>
      <c r="Q23" s="13"/>
      <c r="V23" s="13"/>
      <c r="W23" s="13"/>
      <c r="AB23" s="13"/>
      <c r="AC23" s="13"/>
    </row>
    <row r="24" spans="1:29" ht="14.25">
      <c r="A24" s="12" t="s">
        <v>13</v>
      </c>
      <c r="B24" s="12">
        <v>28</v>
      </c>
      <c r="C24" s="12">
        <v>57</v>
      </c>
      <c r="D24" s="12">
        <v>6983114</v>
      </c>
      <c r="E24" s="19">
        <f>D24/C24</f>
        <v>122510.77192982456</v>
      </c>
      <c r="J24" s="13"/>
      <c r="K24" s="13"/>
      <c r="P24" s="13"/>
      <c r="Q24" s="13"/>
      <c r="V24" s="13"/>
      <c r="W24" s="13"/>
      <c r="AB24" s="13"/>
      <c r="AC24" s="13"/>
    </row>
    <row r="25" spans="1:29" ht="14.25">
      <c r="A25" s="12" t="s">
        <v>12</v>
      </c>
      <c r="B25" s="12">
        <v>66</v>
      </c>
      <c r="C25" s="12">
        <v>141</v>
      </c>
      <c r="D25" s="12">
        <v>21292549</v>
      </c>
      <c r="E25" s="19">
        <f>D25/C25</f>
        <v>151010.98581560285</v>
      </c>
      <c r="J25" s="13"/>
      <c r="K25" s="13"/>
      <c r="P25" s="13"/>
      <c r="Q25" s="13"/>
      <c r="V25" s="13"/>
      <c r="W25" s="13"/>
      <c r="AB25" s="13"/>
      <c r="AC25" s="13"/>
    </row>
    <row r="26" spans="10:29" ht="14.25">
      <c r="J26" s="13"/>
      <c r="K26" s="13"/>
      <c r="P26" s="13"/>
      <c r="Q26" s="13"/>
      <c r="V26" s="13"/>
      <c r="W26" s="13"/>
      <c r="AB26" s="13"/>
      <c r="AC26" s="13"/>
    </row>
    <row r="27" spans="1:29" ht="14.25">
      <c r="A27" s="12" t="s">
        <v>11</v>
      </c>
      <c r="B27" s="12">
        <f>SUM(B21:B25)</f>
        <v>103</v>
      </c>
      <c r="C27" s="12">
        <f>SUM(C21:C25)</f>
        <v>253</v>
      </c>
      <c r="D27" s="12">
        <f>SUM(D21:D25)</f>
        <v>34448220</v>
      </c>
      <c r="E27" s="19">
        <f>D27/C27</f>
        <v>136158.9723320158</v>
      </c>
      <c r="J27" s="13"/>
      <c r="K27" s="13"/>
      <c r="P27" s="13"/>
      <c r="Q27" s="13"/>
      <c r="V27" s="13"/>
      <c r="W27" s="13"/>
      <c r="AB27" s="13"/>
      <c r="AC27" s="13"/>
    </row>
    <row r="31" spans="1:29" ht="14.25">
      <c r="A31" s="12" t="s">
        <v>66</v>
      </c>
      <c r="J31" s="13"/>
      <c r="K31" s="13"/>
      <c r="P31" s="13"/>
      <c r="Q31" s="13"/>
      <c r="V31" s="13"/>
      <c r="W31" s="13"/>
      <c r="AB31" s="13"/>
      <c r="AC31" s="13"/>
    </row>
    <row r="32" spans="10:29" ht="14.25">
      <c r="J32" s="13"/>
      <c r="K32" s="13"/>
      <c r="P32" s="13"/>
      <c r="Q32" s="13"/>
      <c r="V32" s="13"/>
      <c r="W32" s="13"/>
      <c r="AB32" s="13"/>
      <c r="AC32" s="13"/>
    </row>
    <row r="33" spans="10:29" ht="14.25">
      <c r="J33" s="13"/>
      <c r="K33" s="13"/>
      <c r="P33" s="13"/>
      <c r="Q33" s="13"/>
      <c r="V33" s="13"/>
      <c r="W33" s="13"/>
      <c r="AB33" s="13"/>
      <c r="AC33" s="13"/>
    </row>
    <row r="34" spans="5:29" ht="14.25">
      <c r="E34" s="12" t="s">
        <v>18</v>
      </c>
      <c r="J34" s="13"/>
      <c r="K34" s="13"/>
      <c r="P34" s="13"/>
      <c r="Q34" s="13"/>
      <c r="V34" s="13"/>
      <c r="W34" s="13"/>
      <c r="AB34" s="13"/>
      <c r="AC34" s="13"/>
    </row>
    <row r="35" spans="1:29" ht="14.25">
      <c r="A35" s="12" t="s">
        <v>20</v>
      </c>
      <c r="B35" s="12" t="s">
        <v>19</v>
      </c>
      <c r="C35" s="12" t="s">
        <v>0</v>
      </c>
      <c r="D35" s="12" t="s">
        <v>18</v>
      </c>
      <c r="E35" s="12" t="s">
        <v>17</v>
      </c>
      <c r="J35" s="13"/>
      <c r="K35" s="13"/>
      <c r="P35" s="13"/>
      <c r="Q35" s="13"/>
      <c r="V35" s="13"/>
      <c r="W35" s="13"/>
      <c r="AB35" s="13"/>
      <c r="AC35" s="13"/>
    </row>
    <row r="36" spans="1:29" ht="14.25">
      <c r="A36" s="12" t="s">
        <v>16</v>
      </c>
      <c r="B36" s="12">
        <v>4</v>
      </c>
      <c r="C36" s="12">
        <v>35</v>
      </c>
      <c r="D36" s="12">
        <v>3860475</v>
      </c>
      <c r="E36" s="19">
        <f>D36/C36</f>
        <v>110299.28571428571</v>
      </c>
      <c r="J36" s="13"/>
      <c r="K36" s="13"/>
      <c r="P36" s="13"/>
      <c r="Q36" s="13"/>
      <c r="V36" s="13"/>
      <c r="W36" s="13"/>
      <c r="AB36" s="13"/>
      <c r="AC36" s="13"/>
    </row>
    <row r="37" spans="1:29" ht="14.25">
      <c r="A37" s="12" t="s">
        <v>15</v>
      </c>
      <c r="B37" s="12">
        <v>11</v>
      </c>
      <c r="C37" s="12">
        <v>46</v>
      </c>
      <c r="D37" s="12">
        <v>5121457</v>
      </c>
      <c r="E37" s="19">
        <f>D37/C37</f>
        <v>111336.02173913043</v>
      </c>
      <c r="J37" s="13"/>
      <c r="K37" s="13"/>
      <c r="P37" s="13"/>
      <c r="Q37" s="13"/>
      <c r="V37" s="13"/>
      <c r="W37" s="13"/>
      <c r="AB37" s="13"/>
      <c r="AC37" s="13"/>
    </row>
    <row r="38" spans="1:29" ht="14.25">
      <c r="A38" s="12" t="s">
        <v>14</v>
      </c>
      <c r="B38" s="12">
        <v>0</v>
      </c>
      <c r="C38" s="12">
        <v>0</v>
      </c>
      <c r="D38" s="12">
        <v>0</v>
      </c>
      <c r="E38" s="19">
        <v>0</v>
      </c>
      <c r="J38" s="13"/>
      <c r="K38" s="13"/>
      <c r="P38" s="13"/>
      <c r="Q38" s="13"/>
      <c r="V38" s="13"/>
      <c r="W38" s="13"/>
      <c r="AB38" s="13"/>
      <c r="AC38" s="13"/>
    </row>
    <row r="39" spans="1:29" ht="14.25">
      <c r="A39" s="12" t="s">
        <v>13</v>
      </c>
      <c r="B39" s="12">
        <v>38</v>
      </c>
      <c r="C39" s="12">
        <v>96</v>
      </c>
      <c r="D39" s="12">
        <v>11449754</v>
      </c>
      <c r="E39" s="19">
        <f>D39/C39</f>
        <v>119268.27083333333</v>
      </c>
      <c r="J39" s="13"/>
      <c r="K39" s="13"/>
      <c r="P39" s="13"/>
      <c r="Q39" s="13"/>
      <c r="V39" s="13"/>
      <c r="W39" s="13"/>
      <c r="AB39" s="13"/>
      <c r="AC39" s="13"/>
    </row>
    <row r="40" spans="1:29" ht="14.25">
      <c r="A40" s="12" t="s">
        <v>12</v>
      </c>
      <c r="B40" s="12">
        <v>29</v>
      </c>
      <c r="C40" s="12">
        <v>33</v>
      </c>
      <c r="D40" s="12">
        <v>6536649</v>
      </c>
      <c r="E40" s="19">
        <f>D40/C40</f>
        <v>198080.27272727274</v>
      </c>
      <c r="J40" s="13"/>
      <c r="K40" s="13"/>
      <c r="P40" s="13"/>
      <c r="Q40" s="13"/>
      <c r="V40" s="13"/>
      <c r="W40" s="13"/>
      <c r="AB40" s="13"/>
      <c r="AC40" s="13"/>
    </row>
    <row r="41" spans="4:29" ht="14.25">
      <c r="D41" s="20"/>
      <c r="J41" s="13"/>
      <c r="K41" s="13"/>
      <c r="P41" s="13"/>
      <c r="Q41" s="13"/>
      <c r="V41" s="13"/>
      <c r="W41" s="13"/>
      <c r="AB41" s="13"/>
      <c r="AC41" s="13"/>
    </row>
    <row r="42" spans="1:29" ht="14.25">
      <c r="A42" s="12" t="s">
        <v>11</v>
      </c>
      <c r="B42" s="12">
        <f>SUM(B36:B40)</f>
        <v>82</v>
      </c>
      <c r="C42" s="12">
        <f>SUM(C36:C40)</f>
        <v>210</v>
      </c>
      <c r="D42" s="12">
        <f>SUM(D36:D40)</f>
        <v>26968335</v>
      </c>
      <c r="E42" s="19">
        <f>D42/C42</f>
        <v>128420.64285714286</v>
      </c>
      <c r="J42" s="13"/>
      <c r="K42" s="13"/>
      <c r="P42" s="13"/>
      <c r="Q42" s="13"/>
      <c r="V42" s="13"/>
      <c r="W42" s="13"/>
      <c r="AB42" s="13"/>
      <c r="AC42" s="13"/>
    </row>
    <row r="46" spans="1:29" ht="14.25">
      <c r="A46" s="12" t="s">
        <v>67</v>
      </c>
      <c r="J46" s="13"/>
      <c r="K46" s="13"/>
      <c r="P46" s="13"/>
      <c r="Q46" s="13"/>
      <c r="V46" s="13"/>
      <c r="W46" s="13"/>
      <c r="AB46" s="13"/>
      <c r="AC46" s="13"/>
    </row>
    <row r="47" spans="10:29" ht="14.25">
      <c r="J47" s="13"/>
      <c r="K47" s="13"/>
      <c r="P47" s="13"/>
      <c r="Q47" s="13"/>
      <c r="V47" s="13"/>
      <c r="W47" s="13"/>
      <c r="AB47" s="13"/>
      <c r="AC47" s="13"/>
    </row>
    <row r="48" spans="10:29" ht="14.25">
      <c r="J48" s="13"/>
      <c r="K48" s="13"/>
      <c r="P48" s="13"/>
      <c r="Q48" s="13"/>
      <c r="V48" s="13"/>
      <c r="W48" s="13"/>
      <c r="AB48" s="13"/>
      <c r="AC48" s="13"/>
    </row>
    <row r="49" spans="5:29" ht="14.25">
      <c r="E49" s="12" t="s">
        <v>18</v>
      </c>
      <c r="J49" s="13"/>
      <c r="K49" s="13"/>
      <c r="P49" s="13"/>
      <c r="Q49" s="13"/>
      <c r="V49" s="13"/>
      <c r="W49" s="13"/>
      <c r="AB49" s="13"/>
      <c r="AC49" s="13"/>
    </row>
    <row r="50" spans="1:29" ht="14.25">
      <c r="A50" s="12" t="s">
        <v>20</v>
      </c>
      <c r="B50" s="12" t="s">
        <v>19</v>
      </c>
      <c r="C50" s="12" t="s">
        <v>0</v>
      </c>
      <c r="D50" s="12" t="s">
        <v>18</v>
      </c>
      <c r="E50" s="12" t="s">
        <v>17</v>
      </c>
      <c r="J50" s="13"/>
      <c r="K50" s="13"/>
      <c r="P50" s="13"/>
      <c r="Q50" s="13"/>
      <c r="V50" s="13"/>
      <c r="W50" s="13"/>
      <c r="AB50" s="13"/>
      <c r="AC50" s="13"/>
    </row>
    <row r="51" spans="1:29" ht="14.25">
      <c r="A51" s="12" t="s">
        <v>16</v>
      </c>
      <c r="B51" s="12">
        <v>7</v>
      </c>
      <c r="C51" s="12">
        <v>13</v>
      </c>
      <c r="D51" s="12">
        <v>1674632</v>
      </c>
      <c r="E51" s="19">
        <f>D51/C51</f>
        <v>128817.84615384616</v>
      </c>
      <c r="J51" s="13"/>
      <c r="K51" s="13"/>
      <c r="P51" s="13"/>
      <c r="Q51" s="13"/>
      <c r="V51" s="13"/>
      <c r="W51" s="13"/>
      <c r="AB51" s="13"/>
      <c r="AC51" s="13"/>
    </row>
    <row r="52" spans="1:29" ht="14.25">
      <c r="A52" s="12" t="s">
        <v>15</v>
      </c>
      <c r="B52" s="12">
        <v>8</v>
      </c>
      <c r="C52" s="12">
        <v>82</v>
      </c>
      <c r="D52" s="12">
        <v>9052202</v>
      </c>
      <c r="E52" s="19">
        <f>D52/C52</f>
        <v>110392.70731707317</v>
      </c>
      <c r="J52" s="13"/>
      <c r="K52" s="13"/>
      <c r="P52" s="13"/>
      <c r="Q52" s="13"/>
      <c r="V52" s="13"/>
      <c r="W52" s="13"/>
      <c r="AB52" s="13"/>
      <c r="AC52" s="13"/>
    </row>
    <row r="53" spans="1:29" ht="14.25">
      <c r="A53" s="12" t="s">
        <v>14</v>
      </c>
      <c r="B53" s="12">
        <v>3</v>
      </c>
      <c r="C53" s="12">
        <v>326</v>
      </c>
      <c r="D53" s="12">
        <v>36064016</v>
      </c>
      <c r="E53" s="19">
        <f>D53/C53</f>
        <v>110625.81595092025</v>
      </c>
      <c r="J53" s="13"/>
      <c r="K53" s="13"/>
      <c r="P53" s="13"/>
      <c r="Q53" s="13"/>
      <c r="V53" s="13"/>
      <c r="W53" s="13"/>
      <c r="AB53" s="13"/>
      <c r="AC53" s="13"/>
    </row>
    <row r="54" spans="1:29" ht="14.25">
      <c r="A54" s="12" t="s">
        <v>13</v>
      </c>
      <c r="B54" s="12">
        <v>30</v>
      </c>
      <c r="C54" s="12">
        <v>96</v>
      </c>
      <c r="D54" s="12">
        <v>11353264</v>
      </c>
      <c r="E54" s="19">
        <f>D54/C54</f>
        <v>118263.16666666667</v>
      </c>
      <c r="J54" s="13"/>
      <c r="K54" s="13"/>
      <c r="P54" s="13"/>
      <c r="Q54" s="13"/>
      <c r="V54" s="13"/>
      <c r="W54" s="13"/>
      <c r="AB54" s="13"/>
      <c r="AC54" s="13"/>
    </row>
    <row r="55" spans="1:29" ht="14.25">
      <c r="A55" s="12" t="s">
        <v>12</v>
      </c>
      <c r="B55" s="12">
        <v>17</v>
      </c>
      <c r="C55" s="12">
        <v>25</v>
      </c>
      <c r="D55" s="12">
        <v>3835660</v>
      </c>
      <c r="E55" s="19">
        <f>D55/C55</f>
        <v>153426.4</v>
      </c>
      <c r="J55" s="13"/>
      <c r="K55" s="13"/>
      <c r="P55" s="13"/>
      <c r="Q55" s="13"/>
      <c r="V55" s="13"/>
      <c r="W55" s="13"/>
      <c r="AB55" s="13"/>
      <c r="AC55" s="13"/>
    </row>
    <row r="56" spans="4:29" ht="14.25">
      <c r="D56" s="20"/>
      <c r="J56" s="13"/>
      <c r="K56" s="13"/>
      <c r="P56" s="13"/>
      <c r="Q56" s="13"/>
      <c r="V56" s="13"/>
      <c r="W56" s="13"/>
      <c r="AB56" s="13"/>
      <c r="AC56" s="13"/>
    </row>
    <row r="57" spans="1:29" ht="14.25">
      <c r="A57" s="12" t="s">
        <v>11</v>
      </c>
      <c r="B57" s="12">
        <f>SUM(B51:B55)</f>
        <v>65</v>
      </c>
      <c r="C57" s="12">
        <f>SUM(C51:C55)</f>
        <v>542</v>
      </c>
      <c r="D57" s="12">
        <f>SUM(D51:D55)</f>
        <v>61979774</v>
      </c>
      <c r="E57" s="19">
        <f>D57/C57</f>
        <v>114353.82656826568</v>
      </c>
      <c r="J57" s="13"/>
      <c r="K57" s="13"/>
      <c r="P57" s="13"/>
      <c r="Q57" s="13"/>
      <c r="V57" s="13"/>
      <c r="W57" s="13"/>
      <c r="AB57" s="13"/>
      <c r="AC57" s="13"/>
    </row>
    <row r="61" spans="1:29" ht="14.25">
      <c r="A61" s="12" t="s">
        <v>68</v>
      </c>
      <c r="J61" s="13"/>
      <c r="K61" s="13"/>
      <c r="P61" s="13"/>
      <c r="Q61" s="13"/>
      <c r="V61" s="13"/>
      <c r="W61" s="13"/>
      <c r="AB61" s="13"/>
      <c r="AC61" s="13"/>
    </row>
    <row r="62" spans="10:29" ht="14.25">
      <c r="J62" s="13"/>
      <c r="K62" s="13"/>
      <c r="P62" s="13"/>
      <c r="Q62" s="13"/>
      <c r="V62" s="13"/>
      <c r="W62" s="13"/>
      <c r="AB62" s="13"/>
      <c r="AC62" s="13"/>
    </row>
    <row r="63" spans="10:29" ht="14.25">
      <c r="J63" s="13"/>
      <c r="K63" s="13"/>
      <c r="P63" s="13"/>
      <c r="Q63" s="13"/>
      <c r="V63" s="13"/>
      <c r="W63" s="13"/>
      <c r="AB63" s="13"/>
      <c r="AC63" s="13"/>
    </row>
    <row r="64" spans="5:29" ht="14.25">
      <c r="E64" s="12" t="s">
        <v>18</v>
      </c>
      <c r="J64" s="13"/>
      <c r="K64" s="13"/>
      <c r="P64" s="13"/>
      <c r="Q64" s="13"/>
      <c r="V64" s="13"/>
      <c r="W64" s="13"/>
      <c r="AB64" s="13"/>
      <c r="AC64" s="13"/>
    </row>
    <row r="65" spans="1:29" ht="14.25">
      <c r="A65" s="12" t="s">
        <v>20</v>
      </c>
      <c r="B65" s="12" t="s">
        <v>19</v>
      </c>
      <c r="C65" s="12" t="s">
        <v>0</v>
      </c>
      <c r="D65" s="12" t="s">
        <v>18</v>
      </c>
      <c r="E65" s="12" t="s">
        <v>17</v>
      </c>
      <c r="J65" s="13"/>
      <c r="K65" s="13"/>
      <c r="P65" s="13"/>
      <c r="Q65" s="13"/>
      <c r="V65" s="13"/>
      <c r="W65" s="13"/>
      <c r="AB65" s="13"/>
      <c r="AC65" s="13"/>
    </row>
    <row r="66" spans="1:29" ht="14.25">
      <c r="A66" s="12" t="s">
        <v>16</v>
      </c>
      <c r="B66" s="12">
        <v>7</v>
      </c>
      <c r="C66" s="12">
        <v>37</v>
      </c>
      <c r="D66" s="12">
        <v>4208115</v>
      </c>
      <c r="E66" s="19">
        <f>D66/C66</f>
        <v>113732.83783783784</v>
      </c>
      <c r="J66" s="13"/>
      <c r="K66" s="13"/>
      <c r="P66" s="13"/>
      <c r="Q66" s="13"/>
      <c r="V66" s="13"/>
      <c r="W66" s="13"/>
      <c r="AB66" s="13"/>
      <c r="AC66" s="13"/>
    </row>
    <row r="67" spans="1:29" ht="14.25">
      <c r="A67" s="12" t="s">
        <v>15</v>
      </c>
      <c r="B67" s="12">
        <v>6</v>
      </c>
      <c r="C67" s="12">
        <v>17</v>
      </c>
      <c r="D67" s="12">
        <v>1865987</v>
      </c>
      <c r="E67" s="19">
        <f>D67/C67</f>
        <v>109763.94117647059</v>
      </c>
      <c r="J67" s="13"/>
      <c r="K67" s="13"/>
      <c r="P67" s="13"/>
      <c r="Q67" s="13"/>
      <c r="V67" s="13"/>
      <c r="W67" s="13"/>
      <c r="AB67" s="13"/>
      <c r="AC67" s="13"/>
    </row>
    <row r="68" spans="1:29" ht="14.25">
      <c r="A68" s="12" t="s">
        <v>14</v>
      </c>
      <c r="B68" s="12">
        <v>1</v>
      </c>
      <c r="C68" s="12">
        <v>65</v>
      </c>
      <c r="D68" s="12">
        <v>7586345</v>
      </c>
      <c r="E68" s="19">
        <f>D68/C68</f>
        <v>116713</v>
      </c>
      <c r="J68" s="13"/>
      <c r="K68" s="13"/>
      <c r="P68" s="13"/>
      <c r="Q68" s="13"/>
      <c r="V68" s="13"/>
      <c r="W68" s="13"/>
      <c r="AB68" s="13"/>
      <c r="AC68" s="13"/>
    </row>
    <row r="69" spans="1:29" ht="14.25">
      <c r="A69" s="12" t="s">
        <v>13</v>
      </c>
      <c r="B69" s="12">
        <v>21</v>
      </c>
      <c r="C69" s="12">
        <v>58</v>
      </c>
      <c r="D69" s="12">
        <v>7067621</v>
      </c>
      <c r="E69" s="19">
        <f>D69/C69</f>
        <v>121855.53448275862</v>
      </c>
      <c r="J69" s="13"/>
      <c r="K69" s="13"/>
      <c r="P69" s="13"/>
      <c r="Q69" s="13"/>
      <c r="V69" s="13"/>
      <c r="W69" s="13"/>
      <c r="AB69" s="13"/>
      <c r="AC69" s="13"/>
    </row>
    <row r="70" spans="1:29" ht="14.25">
      <c r="A70" s="12" t="s">
        <v>12</v>
      </c>
      <c r="B70" s="12">
        <v>29</v>
      </c>
      <c r="C70" s="12">
        <v>40</v>
      </c>
      <c r="D70" s="12">
        <v>6122517</v>
      </c>
      <c r="E70" s="19">
        <f>D70/C70</f>
        <v>153062.925</v>
      </c>
      <c r="J70" s="13"/>
      <c r="K70" s="13"/>
      <c r="P70" s="13"/>
      <c r="Q70" s="13"/>
      <c r="V70" s="13"/>
      <c r="W70" s="13"/>
      <c r="AB70" s="13"/>
      <c r="AC70" s="13"/>
    </row>
    <row r="71" spans="4:29" ht="14.25">
      <c r="D71" s="20"/>
      <c r="J71" s="13"/>
      <c r="K71" s="13"/>
      <c r="P71" s="13"/>
      <c r="Q71" s="13"/>
      <c r="V71" s="13"/>
      <c r="W71" s="13"/>
      <c r="AB71" s="13"/>
      <c r="AC71" s="13"/>
    </row>
    <row r="72" spans="1:29" ht="14.25">
      <c r="A72" s="12" t="s">
        <v>11</v>
      </c>
      <c r="B72" s="12">
        <f>SUM(B66:B70)</f>
        <v>64</v>
      </c>
      <c r="C72" s="12">
        <f>SUM(C66:C70)</f>
        <v>217</v>
      </c>
      <c r="D72" s="12">
        <f>SUM(D66:D70)</f>
        <v>26850585</v>
      </c>
      <c r="E72" s="19">
        <f>D72/C72</f>
        <v>123735.41474654379</v>
      </c>
      <c r="J72" s="13"/>
      <c r="K72" s="13"/>
      <c r="P72" s="13"/>
      <c r="Q72" s="13"/>
      <c r="V72" s="13"/>
      <c r="W72" s="13"/>
      <c r="AB72" s="13"/>
      <c r="AC72" s="13"/>
    </row>
    <row r="76" spans="1:29" ht="14.25">
      <c r="A76" s="12" t="s">
        <v>69</v>
      </c>
      <c r="J76" s="13"/>
      <c r="K76" s="13"/>
      <c r="P76" s="13"/>
      <c r="Q76" s="13"/>
      <c r="V76" s="13"/>
      <c r="W76" s="13"/>
      <c r="AB76" s="13"/>
      <c r="AC76" s="13"/>
    </row>
    <row r="77" spans="10:29" ht="14.25">
      <c r="J77" s="13"/>
      <c r="K77" s="13"/>
      <c r="P77" s="13"/>
      <c r="Q77" s="13"/>
      <c r="V77" s="13"/>
      <c r="W77" s="13"/>
      <c r="AB77" s="13"/>
      <c r="AC77" s="13"/>
    </row>
    <row r="78" spans="10:29" ht="14.25">
      <c r="J78" s="13"/>
      <c r="K78" s="13"/>
      <c r="P78" s="13"/>
      <c r="Q78" s="13"/>
      <c r="V78" s="13"/>
      <c r="W78" s="13"/>
      <c r="AB78" s="13"/>
      <c r="AC78" s="13"/>
    </row>
    <row r="79" spans="5:29" ht="14.25">
      <c r="E79" s="12" t="s">
        <v>18</v>
      </c>
      <c r="J79" s="13"/>
      <c r="K79" s="13"/>
      <c r="P79" s="13"/>
      <c r="Q79" s="13"/>
      <c r="V79" s="13"/>
      <c r="W79" s="13"/>
      <c r="AB79" s="13"/>
      <c r="AC79" s="13"/>
    </row>
    <row r="80" spans="1:29" ht="14.25">
      <c r="A80" s="12" t="s">
        <v>20</v>
      </c>
      <c r="B80" s="12" t="s">
        <v>19</v>
      </c>
      <c r="C80" s="12" t="s">
        <v>0</v>
      </c>
      <c r="D80" s="12" t="s">
        <v>18</v>
      </c>
      <c r="E80" s="12" t="s">
        <v>17</v>
      </c>
      <c r="J80" s="13"/>
      <c r="K80" s="13"/>
      <c r="P80" s="13"/>
      <c r="Q80" s="13"/>
      <c r="V80" s="13"/>
      <c r="W80" s="13"/>
      <c r="AB80" s="13"/>
      <c r="AC80" s="13"/>
    </row>
    <row r="81" spans="1:29" ht="14.25">
      <c r="A81" s="12" t="s">
        <v>16</v>
      </c>
      <c r="B81" s="12">
        <v>5</v>
      </c>
      <c r="C81" s="12">
        <v>18</v>
      </c>
      <c r="D81" s="12">
        <v>2011572</v>
      </c>
      <c r="E81" s="19">
        <f>D81/C81</f>
        <v>111754</v>
      </c>
      <c r="J81" s="13"/>
      <c r="K81" s="13"/>
      <c r="P81" s="13"/>
      <c r="Q81" s="13"/>
      <c r="V81" s="13"/>
      <c r="W81" s="13"/>
      <c r="AB81" s="13"/>
      <c r="AC81" s="13"/>
    </row>
    <row r="82" spans="1:29" ht="14.25">
      <c r="A82" s="12" t="s">
        <v>15</v>
      </c>
      <c r="B82" s="12">
        <v>5</v>
      </c>
      <c r="C82" s="12">
        <v>238</v>
      </c>
      <c r="D82" s="12">
        <v>27735686</v>
      </c>
      <c r="E82" s="19">
        <f>D82/C82</f>
        <v>116536.49579831933</v>
      </c>
      <c r="J82" s="13"/>
      <c r="K82" s="13"/>
      <c r="P82" s="13"/>
      <c r="Q82" s="13"/>
      <c r="V82" s="13"/>
      <c r="W82" s="13"/>
      <c r="AB82" s="13"/>
      <c r="AC82" s="13"/>
    </row>
    <row r="83" spans="1:29" ht="14.25">
      <c r="A83" s="12" t="s">
        <v>14</v>
      </c>
      <c r="B83" s="12">
        <v>2</v>
      </c>
      <c r="C83" s="12">
        <v>89</v>
      </c>
      <c r="D83" s="12">
        <v>10387457</v>
      </c>
      <c r="E83" s="19">
        <f>D83/C83</f>
        <v>116713</v>
      </c>
      <c r="J83" s="13"/>
      <c r="K83" s="13"/>
      <c r="P83" s="13"/>
      <c r="Q83" s="13"/>
      <c r="V83" s="13"/>
      <c r="W83" s="13"/>
      <c r="AB83" s="13"/>
      <c r="AC83" s="13"/>
    </row>
    <row r="84" spans="1:29" ht="14.25">
      <c r="A84" s="12" t="s">
        <v>13</v>
      </c>
      <c r="B84" s="12">
        <v>33</v>
      </c>
      <c r="C84" s="12">
        <v>166</v>
      </c>
      <c r="D84" s="12">
        <v>19189915</v>
      </c>
      <c r="E84" s="19">
        <f>D84/C84</f>
        <v>115601.89759036145</v>
      </c>
      <c r="J84" s="13"/>
      <c r="K84" s="13"/>
      <c r="P84" s="13"/>
      <c r="Q84" s="13"/>
      <c r="V84" s="13"/>
      <c r="W84" s="13"/>
      <c r="AB84" s="13"/>
      <c r="AC84" s="13"/>
    </row>
    <row r="85" spans="1:29" ht="14.25">
      <c r="A85" s="12" t="s">
        <v>12</v>
      </c>
      <c r="B85" s="12">
        <v>28</v>
      </c>
      <c r="C85" s="12">
        <v>41</v>
      </c>
      <c r="D85" s="12">
        <v>5906328</v>
      </c>
      <c r="E85" s="19">
        <f>D85/C85</f>
        <v>144056.78048780488</v>
      </c>
      <c r="J85" s="13"/>
      <c r="K85" s="13"/>
      <c r="P85" s="13"/>
      <c r="Q85" s="13"/>
      <c r="V85" s="13"/>
      <c r="W85" s="13"/>
      <c r="AB85" s="13"/>
      <c r="AC85" s="13"/>
    </row>
    <row r="86" spans="4:29" ht="14.25">
      <c r="D86" s="20"/>
      <c r="J86" s="13"/>
      <c r="K86" s="13"/>
      <c r="P86" s="13"/>
      <c r="Q86" s="13"/>
      <c r="V86" s="13"/>
      <c r="W86" s="13"/>
      <c r="AB86" s="13"/>
      <c r="AC86" s="13"/>
    </row>
    <row r="87" spans="1:29" ht="14.25">
      <c r="A87" s="12" t="s">
        <v>11</v>
      </c>
      <c r="B87" s="12">
        <f>SUM(B81:B85)</f>
        <v>73</v>
      </c>
      <c r="C87" s="12">
        <f>SUM(C81:C85)</f>
        <v>552</v>
      </c>
      <c r="D87" s="12">
        <f>SUM(D81:D85)</f>
        <v>65230958</v>
      </c>
      <c r="E87" s="19">
        <f>D87/C87</f>
        <v>118172.02536231885</v>
      </c>
      <c r="J87" s="13"/>
      <c r="K87" s="13"/>
      <c r="P87" s="13"/>
      <c r="Q87" s="13"/>
      <c r="V87" s="13"/>
      <c r="W87" s="13"/>
      <c r="AB87" s="13"/>
      <c r="AC87" s="13"/>
    </row>
    <row r="91" spans="1:29" ht="14.25">
      <c r="A91" s="12" t="s">
        <v>70</v>
      </c>
      <c r="J91" s="13"/>
      <c r="K91" s="13"/>
      <c r="P91" s="13"/>
      <c r="Q91" s="13"/>
      <c r="V91" s="13"/>
      <c r="W91" s="13"/>
      <c r="AB91" s="13"/>
      <c r="AC91" s="13"/>
    </row>
    <row r="92" spans="10:29" ht="14.25">
      <c r="J92" s="13"/>
      <c r="K92" s="13"/>
      <c r="P92" s="13"/>
      <c r="Q92" s="13"/>
      <c r="V92" s="13"/>
      <c r="W92" s="13"/>
      <c r="AB92" s="13"/>
      <c r="AC92" s="13"/>
    </row>
    <row r="93" spans="10:29" ht="14.25">
      <c r="J93" s="13"/>
      <c r="K93" s="13"/>
      <c r="P93" s="13"/>
      <c r="Q93" s="13"/>
      <c r="V93" s="13"/>
      <c r="W93" s="13"/>
      <c r="AB93" s="13"/>
      <c r="AC93" s="13"/>
    </row>
    <row r="94" spans="5:29" ht="14.25">
      <c r="E94" s="12" t="s">
        <v>18</v>
      </c>
      <c r="J94" s="13"/>
      <c r="K94" s="13"/>
      <c r="P94" s="13"/>
      <c r="Q94" s="13"/>
      <c r="V94" s="13"/>
      <c r="W94" s="13"/>
      <c r="AB94" s="13"/>
      <c r="AC94" s="13"/>
    </row>
    <row r="95" spans="1:29" ht="14.25">
      <c r="A95" s="12" t="s">
        <v>20</v>
      </c>
      <c r="B95" s="12" t="s">
        <v>19</v>
      </c>
      <c r="C95" s="12" t="s">
        <v>0</v>
      </c>
      <c r="D95" s="12" t="s">
        <v>18</v>
      </c>
      <c r="E95" s="12" t="s">
        <v>17</v>
      </c>
      <c r="J95" s="13"/>
      <c r="K95" s="13"/>
      <c r="P95" s="13"/>
      <c r="Q95" s="13"/>
      <c r="V95" s="13"/>
      <c r="W95" s="13"/>
      <c r="AB95" s="13"/>
      <c r="AC95" s="13"/>
    </row>
    <row r="96" spans="1:29" ht="14.25">
      <c r="A96" s="12" t="s">
        <v>16</v>
      </c>
      <c r="B96" s="12">
        <v>10</v>
      </c>
      <c r="C96" s="12">
        <v>435</v>
      </c>
      <c r="D96" s="12">
        <v>50728147</v>
      </c>
      <c r="E96" s="19">
        <f>D96/C96</f>
        <v>116616.42988505747</v>
      </c>
      <c r="J96" s="13"/>
      <c r="K96" s="13"/>
      <c r="P96" s="13"/>
      <c r="Q96" s="13"/>
      <c r="V96" s="13"/>
      <c r="W96" s="13"/>
      <c r="AB96" s="13"/>
      <c r="AC96" s="13"/>
    </row>
    <row r="97" spans="1:29" ht="14.25">
      <c r="A97" s="12" t="s">
        <v>15</v>
      </c>
      <c r="B97" s="12">
        <v>24</v>
      </c>
      <c r="C97" s="12">
        <v>612</v>
      </c>
      <c r="D97" s="12">
        <v>71641190</v>
      </c>
      <c r="E97" s="19">
        <f>D97/C97</f>
        <v>117060.76797385621</v>
      </c>
      <c r="J97" s="13"/>
      <c r="K97" s="13"/>
      <c r="P97" s="13"/>
      <c r="Q97" s="13"/>
      <c r="V97" s="13"/>
      <c r="W97" s="13"/>
      <c r="AB97" s="13"/>
      <c r="AC97" s="13"/>
    </row>
    <row r="98" spans="1:29" ht="14.25">
      <c r="A98" s="12" t="s">
        <v>14</v>
      </c>
      <c r="B98" s="12">
        <v>1</v>
      </c>
      <c r="C98" s="12">
        <v>12</v>
      </c>
      <c r="D98" s="12">
        <v>1400556</v>
      </c>
      <c r="E98" s="19">
        <f>D98/C98</f>
        <v>116713</v>
      </c>
      <c r="J98" s="13"/>
      <c r="K98" s="13"/>
      <c r="P98" s="13"/>
      <c r="Q98" s="13"/>
      <c r="V98" s="13"/>
      <c r="W98" s="13"/>
      <c r="AB98" s="13"/>
      <c r="AC98" s="13"/>
    </row>
    <row r="99" spans="1:29" ht="14.25">
      <c r="A99" s="12" t="s">
        <v>13</v>
      </c>
      <c r="B99" s="12">
        <v>71</v>
      </c>
      <c r="C99" s="12">
        <v>388</v>
      </c>
      <c r="D99" s="12">
        <v>44572364</v>
      </c>
      <c r="E99" s="19">
        <f>D99/C99</f>
        <v>114877.22680412371</v>
      </c>
      <c r="J99" s="13"/>
      <c r="K99" s="13"/>
      <c r="P99" s="13"/>
      <c r="Q99" s="13"/>
      <c r="V99" s="13"/>
      <c r="W99" s="13"/>
      <c r="AB99" s="13"/>
      <c r="AC99" s="13"/>
    </row>
    <row r="100" spans="1:29" ht="14.25">
      <c r="A100" s="12" t="s">
        <v>12</v>
      </c>
      <c r="B100" s="12">
        <v>27</v>
      </c>
      <c r="C100" s="12">
        <v>40</v>
      </c>
      <c r="D100" s="12">
        <v>5694399</v>
      </c>
      <c r="E100" s="19">
        <f>D100/C100</f>
        <v>142359.975</v>
      </c>
      <c r="J100" s="13"/>
      <c r="K100" s="13"/>
      <c r="P100" s="13"/>
      <c r="Q100" s="13"/>
      <c r="V100" s="13"/>
      <c r="W100" s="13"/>
      <c r="AB100" s="13"/>
      <c r="AC100" s="13"/>
    </row>
    <row r="101" spans="4:29" ht="14.25">
      <c r="D101" s="20"/>
      <c r="J101" s="13"/>
      <c r="K101" s="13"/>
      <c r="P101" s="13"/>
      <c r="Q101" s="13"/>
      <c r="V101" s="13"/>
      <c r="W101" s="13"/>
      <c r="AB101" s="13"/>
      <c r="AC101" s="13"/>
    </row>
    <row r="102" spans="1:29" ht="14.25">
      <c r="A102" s="12" t="s">
        <v>11</v>
      </c>
      <c r="B102" s="12">
        <f>SUM(B96:B100)</f>
        <v>133</v>
      </c>
      <c r="C102" s="12">
        <f>SUM(C96:C100)</f>
        <v>1487</v>
      </c>
      <c r="D102" s="12">
        <f>SUM(D96:D100)</f>
        <v>174036656</v>
      </c>
      <c r="E102" s="19">
        <f>D102/C102</f>
        <v>117038.77336919973</v>
      </c>
      <c r="J102" s="13"/>
      <c r="K102" s="13"/>
      <c r="P102" s="13"/>
      <c r="Q102" s="13"/>
      <c r="V102" s="13"/>
      <c r="W102" s="13"/>
      <c r="AB102" s="13"/>
      <c r="AC102" s="13"/>
    </row>
    <row r="106" spans="1:29" ht="14.25">
      <c r="A106" s="12" t="s">
        <v>71</v>
      </c>
      <c r="J106" s="13"/>
      <c r="K106" s="13"/>
      <c r="P106" s="13"/>
      <c r="Q106" s="13"/>
      <c r="V106" s="13"/>
      <c r="W106" s="13"/>
      <c r="AB106" s="13"/>
      <c r="AC106" s="13"/>
    </row>
    <row r="107" spans="10:29" ht="14.25">
      <c r="J107" s="13"/>
      <c r="K107" s="13"/>
      <c r="P107" s="13"/>
      <c r="Q107" s="13"/>
      <c r="V107" s="13"/>
      <c r="W107" s="13"/>
      <c r="AB107" s="13"/>
      <c r="AC107" s="13"/>
    </row>
    <row r="108" spans="10:29" ht="14.25">
      <c r="J108" s="13"/>
      <c r="K108" s="13"/>
      <c r="P108" s="13"/>
      <c r="Q108" s="13"/>
      <c r="V108" s="13"/>
      <c r="W108" s="13"/>
      <c r="AB108" s="13"/>
      <c r="AC108" s="13"/>
    </row>
    <row r="109" spans="5:29" ht="14.25">
      <c r="E109" s="12" t="s">
        <v>18</v>
      </c>
      <c r="J109" s="13"/>
      <c r="K109" s="13"/>
      <c r="P109" s="13"/>
      <c r="Q109" s="13"/>
      <c r="V109" s="13"/>
      <c r="W109" s="13"/>
      <c r="AB109" s="13"/>
      <c r="AC109" s="13"/>
    </row>
    <row r="110" spans="1:29" ht="14.25">
      <c r="A110" s="12" t="s">
        <v>20</v>
      </c>
      <c r="B110" s="12" t="s">
        <v>19</v>
      </c>
      <c r="C110" s="12" t="s">
        <v>0</v>
      </c>
      <c r="D110" s="12" t="s">
        <v>18</v>
      </c>
      <c r="E110" s="12" t="s">
        <v>17</v>
      </c>
      <c r="J110" s="13"/>
      <c r="K110" s="13"/>
      <c r="P110" s="13"/>
      <c r="Q110" s="13"/>
      <c r="V110" s="13"/>
      <c r="W110" s="13"/>
      <c r="AB110" s="13"/>
      <c r="AC110" s="13"/>
    </row>
    <row r="111" spans="1:29" ht="14.25">
      <c r="A111" s="12" t="s">
        <v>16</v>
      </c>
      <c r="B111" s="12">
        <v>2</v>
      </c>
      <c r="C111" s="12">
        <v>140</v>
      </c>
      <c r="D111" s="12">
        <v>16435036</v>
      </c>
      <c r="E111" s="19">
        <f>D111/C111</f>
        <v>117393.11428571428</v>
      </c>
      <c r="J111" s="13"/>
      <c r="K111" s="13"/>
      <c r="P111" s="13"/>
      <c r="Q111" s="13"/>
      <c r="V111" s="13"/>
      <c r="W111" s="13"/>
      <c r="AB111" s="13"/>
      <c r="AC111" s="13"/>
    </row>
    <row r="112" spans="1:29" ht="14.25">
      <c r="A112" s="12" t="s">
        <v>15</v>
      </c>
      <c r="B112" s="12">
        <v>18</v>
      </c>
      <c r="C112" s="12">
        <v>68</v>
      </c>
      <c r="D112" s="12">
        <v>7630203</v>
      </c>
      <c r="E112" s="19">
        <f>D112/C112</f>
        <v>112208.86764705883</v>
      </c>
      <c r="J112" s="13"/>
      <c r="K112" s="13"/>
      <c r="P112" s="13"/>
      <c r="Q112" s="13"/>
      <c r="V112" s="13"/>
      <c r="W112" s="13"/>
      <c r="AB112" s="13"/>
      <c r="AC112" s="13"/>
    </row>
    <row r="113" spans="1:29" ht="14.25">
      <c r="A113" s="12" t="s">
        <v>14</v>
      </c>
      <c r="B113" s="12">
        <v>0</v>
      </c>
      <c r="C113" s="12">
        <v>0</v>
      </c>
      <c r="D113" s="12">
        <v>0</v>
      </c>
      <c r="E113" s="19">
        <v>0</v>
      </c>
      <c r="J113" s="13"/>
      <c r="K113" s="13"/>
      <c r="P113" s="13"/>
      <c r="Q113" s="13"/>
      <c r="V113" s="13"/>
      <c r="W113" s="13"/>
      <c r="AB113" s="13"/>
      <c r="AC113" s="13"/>
    </row>
    <row r="114" spans="1:29" ht="14.25">
      <c r="A114" s="12" t="s">
        <v>13</v>
      </c>
      <c r="B114" s="12">
        <v>48</v>
      </c>
      <c r="C114" s="12">
        <v>130</v>
      </c>
      <c r="D114" s="12">
        <v>14537582</v>
      </c>
      <c r="E114" s="19">
        <f>D114/C114</f>
        <v>111827.55384615385</v>
      </c>
      <c r="J114" s="13"/>
      <c r="K114" s="13"/>
      <c r="P114" s="13"/>
      <c r="Q114" s="13"/>
      <c r="V114" s="13"/>
      <c r="W114" s="13"/>
      <c r="AB114" s="13"/>
      <c r="AC114" s="13"/>
    </row>
    <row r="115" spans="1:29" ht="14.25">
      <c r="A115" s="12" t="s">
        <v>12</v>
      </c>
      <c r="B115" s="12">
        <v>25</v>
      </c>
      <c r="C115" s="12">
        <v>36</v>
      </c>
      <c r="D115" s="12">
        <v>5274800</v>
      </c>
      <c r="E115" s="19">
        <f>D115/C115</f>
        <v>146522.22222222222</v>
      </c>
      <c r="J115" s="13"/>
      <c r="K115" s="13"/>
      <c r="P115" s="13"/>
      <c r="Q115" s="13"/>
      <c r="V115" s="13"/>
      <c r="W115" s="13"/>
      <c r="AB115" s="13"/>
      <c r="AC115" s="13"/>
    </row>
    <row r="116" spans="4:29" ht="14.25">
      <c r="D116" s="20"/>
      <c r="J116" s="13"/>
      <c r="K116" s="13"/>
      <c r="P116" s="13"/>
      <c r="Q116" s="13"/>
      <c r="V116" s="13"/>
      <c r="W116" s="13"/>
      <c r="AB116" s="13"/>
      <c r="AC116" s="13"/>
    </row>
    <row r="117" spans="1:29" ht="14.25">
      <c r="A117" s="12" t="s">
        <v>11</v>
      </c>
      <c r="B117" s="12">
        <f>SUM(B111:B115)</f>
        <v>93</v>
      </c>
      <c r="C117" s="12">
        <f>SUM(C111:C115)</f>
        <v>374</v>
      </c>
      <c r="D117" s="12">
        <f>SUM(D111:D115)</f>
        <v>43877621</v>
      </c>
      <c r="E117" s="19">
        <f>D117/C117</f>
        <v>117319.8422459893</v>
      </c>
      <c r="J117" s="13"/>
      <c r="K117" s="13"/>
      <c r="P117" s="13"/>
      <c r="Q117" s="13"/>
      <c r="V117" s="13"/>
      <c r="W117" s="13"/>
      <c r="AB117" s="13"/>
      <c r="AC117" s="13"/>
    </row>
    <row r="121" spans="1:29" ht="14.25">
      <c r="A121" s="12" t="s">
        <v>72</v>
      </c>
      <c r="J121" s="13"/>
      <c r="K121" s="13"/>
      <c r="P121" s="13"/>
      <c r="Q121" s="13"/>
      <c r="V121" s="13"/>
      <c r="W121" s="13"/>
      <c r="AB121" s="13"/>
      <c r="AC121" s="13"/>
    </row>
    <row r="122" spans="10:29" ht="14.25">
      <c r="J122" s="13"/>
      <c r="K122" s="13"/>
      <c r="P122" s="13"/>
      <c r="Q122" s="13"/>
      <c r="V122" s="13"/>
      <c r="W122" s="13"/>
      <c r="AB122" s="13"/>
      <c r="AC122" s="13"/>
    </row>
    <row r="123" spans="10:29" ht="14.25">
      <c r="J123" s="13"/>
      <c r="K123" s="13"/>
      <c r="P123" s="13"/>
      <c r="Q123" s="13"/>
      <c r="V123" s="13"/>
      <c r="W123" s="13"/>
      <c r="AB123" s="13"/>
      <c r="AC123" s="13"/>
    </row>
    <row r="124" spans="5:29" ht="14.25">
      <c r="E124" s="12" t="s">
        <v>18</v>
      </c>
      <c r="J124" s="13"/>
      <c r="K124" s="13"/>
      <c r="P124" s="13"/>
      <c r="Q124" s="13"/>
      <c r="V124" s="13"/>
      <c r="W124" s="13"/>
      <c r="AB124" s="13"/>
      <c r="AC124" s="13"/>
    </row>
    <row r="125" spans="1:29" ht="14.25">
      <c r="A125" s="12" t="s">
        <v>20</v>
      </c>
      <c r="B125" s="12" t="s">
        <v>19</v>
      </c>
      <c r="C125" s="12" t="s">
        <v>0</v>
      </c>
      <c r="D125" s="12" t="s">
        <v>18</v>
      </c>
      <c r="E125" s="12" t="s">
        <v>17</v>
      </c>
      <c r="J125" s="13"/>
      <c r="K125" s="13"/>
      <c r="P125" s="13"/>
      <c r="Q125" s="13"/>
      <c r="V125" s="13"/>
      <c r="W125" s="13"/>
      <c r="AB125" s="13"/>
      <c r="AC125" s="13"/>
    </row>
    <row r="126" spans="1:29" ht="14.25">
      <c r="A126" s="12" t="s">
        <v>16</v>
      </c>
      <c r="B126" s="12">
        <v>6</v>
      </c>
      <c r="C126" s="12">
        <v>85</v>
      </c>
      <c r="D126" s="12">
        <v>9831343</v>
      </c>
      <c r="E126" s="19">
        <f>D126/C126</f>
        <v>115662.85882352942</v>
      </c>
      <c r="J126" s="13"/>
      <c r="K126" s="13"/>
      <c r="P126" s="13"/>
      <c r="Q126" s="13"/>
      <c r="V126" s="13"/>
      <c r="W126" s="13"/>
      <c r="AB126" s="13"/>
      <c r="AC126" s="13"/>
    </row>
    <row r="127" spans="1:29" ht="14.25">
      <c r="A127" s="12" t="s">
        <v>15</v>
      </c>
      <c r="B127" s="12">
        <v>7</v>
      </c>
      <c r="C127" s="12">
        <v>119</v>
      </c>
      <c r="D127" s="12">
        <v>13773336</v>
      </c>
      <c r="E127" s="19">
        <f>D127/C127</f>
        <v>115742.3193277311</v>
      </c>
      <c r="J127" s="13"/>
      <c r="K127" s="13"/>
      <c r="P127" s="13"/>
      <c r="Q127" s="13"/>
      <c r="V127" s="13"/>
      <c r="W127" s="13"/>
      <c r="AB127" s="13"/>
      <c r="AC127" s="13"/>
    </row>
    <row r="128" spans="1:29" ht="14.25">
      <c r="A128" s="12" t="s">
        <v>14</v>
      </c>
      <c r="B128" s="12">
        <v>2</v>
      </c>
      <c r="C128" s="12">
        <v>31</v>
      </c>
      <c r="D128" s="12">
        <v>3618103</v>
      </c>
      <c r="E128" s="19">
        <f>D128/C128</f>
        <v>116713</v>
      </c>
      <c r="J128" s="13"/>
      <c r="K128" s="13"/>
      <c r="P128" s="13"/>
      <c r="Q128" s="13"/>
      <c r="V128" s="13"/>
      <c r="W128" s="13"/>
      <c r="AB128" s="13"/>
      <c r="AC128" s="13"/>
    </row>
    <row r="129" spans="1:29" ht="14.25">
      <c r="A129" s="12" t="s">
        <v>13</v>
      </c>
      <c r="B129" s="12">
        <v>62</v>
      </c>
      <c r="C129" s="12">
        <v>165</v>
      </c>
      <c r="D129" s="12">
        <v>18466615</v>
      </c>
      <c r="E129" s="19">
        <f>D129/C129</f>
        <v>111918.87878787878</v>
      </c>
      <c r="J129" s="13"/>
      <c r="K129" s="13"/>
      <c r="P129" s="13"/>
      <c r="Q129" s="13"/>
      <c r="V129" s="13"/>
      <c r="W129" s="13"/>
      <c r="AB129" s="13"/>
      <c r="AC129" s="13"/>
    </row>
    <row r="130" spans="1:29" ht="14.25">
      <c r="A130" s="12" t="s">
        <v>12</v>
      </c>
      <c r="B130" s="12">
        <v>22</v>
      </c>
      <c r="C130" s="12">
        <v>23</v>
      </c>
      <c r="D130" s="12">
        <v>4660312</v>
      </c>
      <c r="E130" s="19">
        <f>D130/C130</f>
        <v>202622.26086956522</v>
      </c>
      <c r="J130" s="13"/>
      <c r="K130" s="13"/>
      <c r="P130" s="13"/>
      <c r="Q130" s="13"/>
      <c r="V130" s="13"/>
      <c r="W130" s="13"/>
      <c r="AB130" s="13"/>
      <c r="AC130" s="13"/>
    </row>
    <row r="131" spans="4:29" ht="14.25">
      <c r="D131" s="20"/>
      <c r="J131" s="13"/>
      <c r="K131" s="13"/>
      <c r="P131" s="13"/>
      <c r="Q131" s="13"/>
      <c r="V131" s="13"/>
      <c r="W131" s="13"/>
      <c r="AB131" s="13"/>
      <c r="AC131" s="13"/>
    </row>
    <row r="132" spans="1:29" ht="14.25">
      <c r="A132" s="12" t="s">
        <v>11</v>
      </c>
      <c r="B132" s="12">
        <f>SUM(B126:B130)</f>
        <v>99</v>
      </c>
      <c r="C132" s="12">
        <f>SUM(C126:C130)</f>
        <v>423</v>
      </c>
      <c r="D132" s="12">
        <f>SUM(D126:D130)</f>
        <v>50349709</v>
      </c>
      <c r="E132" s="19">
        <f>D132/C132</f>
        <v>119030.04491725768</v>
      </c>
      <c r="J132" s="13"/>
      <c r="K132" s="13"/>
      <c r="P132" s="13"/>
      <c r="Q132" s="13"/>
      <c r="V132" s="13"/>
      <c r="W132" s="13"/>
      <c r="AB132" s="13"/>
      <c r="AC132" s="13"/>
    </row>
    <row r="136" spans="1:29" ht="14.25">
      <c r="A136" s="12" t="s">
        <v>73</v>
      </c>
      <c r="J136" s="13"/>
      <c r="K136" s="13"/>
      <c r="P136" s="13"/>
      <c r="Q136" s="13"/>
      <c r="V136" s="13"/>
      <c r="W136" s="13"/>
      <c r="AB136" s="13"/>
      <c r="AC136" s="13"/>
    </row>
    <row r="137" spans="10:29" ht="14.25">
      <c r="J137" s="13"/>
      <c r="K137" s="13"/>
      <c r="P137" s="13"/>
      <c r="Q137" s="13"/>
      <c r="V137" s="13"/>
      <c r="W137" s="13"/>
      <c r="AB137" s="13"/>
      <c r="AC137" s="13"/>
    </row>
    <row r="138" spans="10:29" ht="14.25">
      <c r="J138" s="13"/>
      <c r="K138" s="13"/>
      <c r="P138" s="13"/>
      <c r="Q138" s="13"/>
      <c r="V138" s="13"/>
      <c r="W138" s="13"/>
      <c r="AB138" s="13"/>
      <c r="AC138" s="13"/>
    </row>
    <row r="139" spans="5:29" ht="14.25">
      <c r="E139" s="12" t="s">
        <v>18</v>
      </c>
      <c r="J139" s="13"/>
      <c r="K139" s="13"/>
      <c r="P139" s="13"/>
      <c r="Q139" s="13"/>
      <c r="V139" s="13"/>
      <c r="W139" s="13"/>
      <c r="AB139" s="13"/>
      <c r="AC139" s="13"/>
    </row>
    <row r="140" spans="1:29" ht="14.25">
      <c r="A140" s="12" t="s">
        <v>20</v>
      </c>
      <c r="B140" s="12" t="s">
        <v>19</v>
      </c>
      <c r="C140" s="12" t="s">
        <v>0</v>
      </c>
      <c r="D140" s="12" t="s">
        <v>18</v>
      </c>
      <c r="E140" s="12" t="s">
        <v>17</v>
      </c>
      <c r="J140" s="13"/>
      <c r="K140" s="13"/>
      <c r="P140" s="13"/>
      <c r="Q140" s="13"/>
      <c r="V140" s="13"/>
      <c r="W140" s="13"/>
      <c r="AB140" s="13"/>
      <c r="AC140" s="13"/>
    </row>
    <row r="141" spans="1:29" ht="14.25">
      <c r="A141" s="12" t="s">
        <v>16</v>
      </c>
      <c r="B141" s="12">
        <v>4</v>
      </c>
      <c r="C141" s="12">
        <v>6</v>
      </c>
      <c r="D141" s="12">
        <v>843456</v>
      </c>
      <c r="E141" s="19">
        <f>D141/C141</f>
        <v>140576</v>
      </c>
      <c r="J141" s="13"/>
      <c r="K141" s="13"/>
      <c r="P141" s="13"/>
      <c r="Q141" s="13"/>
      <c r="V141" s="13"/>
      <c r="W141" s="13"/>
      <c r="AB141" s="13"/>
      <c r="AC141" s="13"/>
    </row>
    <row r="142" spans="1:29" ht="14.25">
      <c r="A142" s="12" t="s">
        <v>15</v>
      </c>
      <c r="B142" s="12">
        <v>16</v>
      </c>
      <c r="C142" s="12">
        <v>59</v>
      </c>
      <c r="D142" s="12">
        <v>6592901</v>
      </c>
      <c r="E142" s="19">
        <f>D142/C142</f>
        <v>111744.08474576271</v>
      </c>
      <c r="J142" s="13"/>
      <c r="K142" s="13"/>
      <c r="P142" s="13"/>
      <c r="Q142" s="13"/>
      <c r="V142" s="13"/>
      <c r="W142" s="13"/>
      <c r="AB142" s="13"/>
      <c r="AC142" s="13"/>
    </row>
    <row r="143" spans="1:29" ht="14.25">
      <c r="A143" s="12" t="s">
        <v>14</v>
      </c>
      <c r="B143" s="12">
        <v>2</v>
      </c>
      <c r="C143" s="12">
        <v>176</v>
      </c>
      <c r="D143" s="12">
        <v>20541488</v>
      </c>
      <c r="E143" s="19">
        <f>D143/C143</f>
        <v>116713</v>
      </c>
      <c r="J143" s="13"/>
      <c r="K143" s="13"/>
      <c r="P143" s="13"/>
      <c r="Q143" s="13"/>
      <c r="V143" s="13"/>
      <c r="W143" s="13"/>
      <c r="AB143" s="13"/>
      <c r="AC143" s="13"/>
    </row>
    <row r="144" spans="1:29" ht="14.25">
      <c r="A144" s="12" t="s">
        <v>13</v>
      </c>
      <c r="B144" s="12">
        <v>48</v>
      </c>
      <c r="C144" s="12">
        <v>99</v>
      </c>
      <c r="D144" s="12">
        <v>11553079</v>
      </c>
      <c r="E144" s="19">
        <f>D144/C144</f>
        <v>116697.76767676767</v>
      </c>
      <c r="J144" s="13"/>
      <c r="K144" s="13"/>
      <c r="P144" s="13"/>
      <c r="Q144" s="13"/>
      <c r="V144" s="13"/>
      <c r="W144" s="13"/>
      <c r="AB144" s="13"/>
      <c r="AC144" s="13"/>
    </row>
    <row r="145" spans="1:29" ht="14.25">
      <c r="A145" s="12" t="s">
        <v>12</v>
      </c>
      <c r="B145" s="12">
        <v>18</v>
      </c>
      <c r="C145" s="12">
        <v>24</v>
      </c>
      <c r="D145" s="12">
        <v>4035254</v>
      </c>
      <c r="E145" s="19">
        <f>D145/C145</f>
        <v>168135.58333333334</v>
      </c>
      <c r="J145" s="13"/>
      <c r="K145" s="13"/>
      <c r="P145" s="13"/>
      <c r="Q145" s="13"/>
      <c r="V145" s="13"/>
      <c r="W145" s="13"/>
      <c r="AB145" s="13"/>
      <c r="AC145" s="13"/>
    </row>
    <row r="146" spans="4:29" ht="14.25">
      <c r="D146" s="20"/>
      <c r="J146" s="13"/>
      <c r="K146" s="13"/>
      <c r="P146" s="13"/>
      <c r="Q146" s="13"/>
      <c r="V146" s="13"/>
      <c r="W146" s="13"/>
      <c r="AB146" s="13"/>
      <c r="AC146" s="13"/>
    </row>
    <row r="147" spans="1:29" ht="14.25">
      <c r="A147" s="12" t="s">
        <v>11</v>
      </c>
      <c r="B147" s="12">
        <f>SUM(B141:B145)</f>
        <v>88</v>
      </c>
      <c r="C147" s="12">
        <f>SUM(C141:C145)</f>
        <v>364</v>
      </c>
      <c r="D147" s="12">
        <f>SUM(D141:D145)</f>
        <v>43566178</v>
      </c>
      <c r="E147" s="19">
        <f>D147/C147</f>
        <v>119687.3021978022</v>
      </c>
      <c r="J147" s="13"/>
      <c r="K147" s="13"/>
      <c r="P147" s="13"/>
      <c r="Q147" s="13"/>
      <c r="V147" s="13"/>
      <c r="W147" s="13"/>
      <c r="AB147" s="13"/>
      <c r="AC147" s="13"/>
    </row>
    <row r="151" spans="1:29" ht="14.25">
      <c r="A151" s="12" t="s">
        <v>74</v>
      </c>
      <c r="J151" s="13"/>
      <c r="K151" s="13"/>
      <c r="P151" s="13"/>
      <c r="Q151" s="13"/>
      <c r="V151" s="13"/>
      <c r="W151" s="13"/>
      <c r="AB151" s="13"/>
      <c r="AC151" s="13"/>
    </row>
    <row r="152" spans="10:29" ht="14.25">
      <c r="J152" s="13"/>
      <c r="K152" s="13"/>
      <c r="P152" s="13"/>
      <c r="Q152" s="13"/>
      <c r="V152" s="13"/>
      <c r="W152" s="13"/>
      <c r="AB152" s="13"/>
      <c r="AC152" s="13"/>
    </row>
    <row r="153" spans="10:29" ht="14.25">
      <c r="J153" s="13"/>
      <c r="K153" s="13"/>
      <c r="P153" s="13"/>
      <c r="Q153" s="13"/>
      <c r="V153" s="13"/>
      <c r="W153" s="13"/>
      <c r="AB153" s="13"/>
      <c r="AC153" s="13"/>
    </row>
    <row r="154" spans="5:29" ht="14.25">
      <c r="E154" s="12" t="s">
        <v>18</v>
      </c>
      <c r="J154" s="13"/>
      <c r="K154" s="13"/>
      <c r="P154" s="13"/>
      <c r="Q154" s="13"/>
      <c r="V154" s="13"/>
      <c r="W154" s="13"/>
      <c r="AB154" s="13"/>
      <c r="AC154" s="13"/>
    </row>
    <row r="155" spans="1:29" ht="14.25">
      <c r="A155" s="12" t="s">
        <v>20</v>
      </c>
      <c r="B155" s="12" t="s">
        <v>19</v>
      </c>
      <c r="C155" s="12" t="s">
        <v>0</v>
      </c>
      <c r="D155" s="12" t="s">
        <v>18</v>
      </c>
      <c r="E155" s="12" t="s">
        <v>17</v>
      </c>
      <c r="J155" s="13"/>
      <c r="K155" s="13"/>
      <c r="P155" s="13"/>
      <c r="Q155" s="13"/>
      <c r="V155" s="13"/>
      <c r="W155" s="13"/>
      <c r="AB155" s="13"/>
      <c r="AC155" s="13"/>
    </row>
    <row r="156" spans="1:29" ht="14.25">
      <c r="A156" s="12" t="s">
        <v>16</v>
      </c>
      <c r="B156" s="12">
        <v>4</v>
      </c>
      <c r="C156" s="12">
        <v>7</v>
      </c>
      <c r="D156" s="12">
        <v>841327</v>
      </c>
      <c r="E156" s="19">
        <f>D156/C156</f>
        <v>120189.57142857143</v>
      </c>
      <c r="J156" s="13"/>
      <c r="K156" s="13"/>
      <c r="P156" s="13"/>
      <c r="Q156" s="13"/>
      <c r="V156" s="13"/>
      <c r="W156" s="13"/>
      <c r="AB156" s="13"/>
      <c r="AC156" s="13"/>
    </row>
    <row r="157" spans="1:29" ht="14.25">
      <c r="A157" s="12" t="s">
        <v>15</v>
      </c>
      <c r="B157" s="12">
        <v>12</v>
      </c>
      <c r="C157" s="12">
        <v>74</v>
      </c>
      <c r="D157" s="12">
        <v>8434612</v>
      </c>
      <c r="E157" s="19">
        <f>D157/C157</f>
        <v>113981.24324324324</v>
      </c>
      <c r="J157" s="13"/>
      <c r="K157" s="13"/>
      <c r="P157" s="13"/>
      <c r="Q157" s="13"/>
      <c r="V157" s="13"/>
      <c r="W157" s="13"/>
      <c r="AB157" s="13"/>
      <c r="AC157" s="13"/>
    </row>
    <row r="158" spans="1:29" ht="14.25">
      <c r="A158" s="12" t="s">
        <v>14</v>
      </c>
      <c r="B158" s="12">
        <v>2</v>
      </c>
      <c r="C158" s="12">
        <v>5</v>
      </c>
      <c r="D158" s="12">
        <v>538934</v>
      </c>
      <c r="E158" s="19">
        <f>D158/C158</f>
        <v>107786.8</v>
      </c>
      <c r="J158" s="13"/>
      <c r="K158" s="13"/>
      <c r="P158" s="13"/>
      <c r="Q158" s="13"/>
      <c r="V158" s="13"/>
      <c r="W158" s="13"/>
      <c r="AB158" s="13"/>
      <c r="AC158" s="13"/>
    </row>
    <row r="159" spans="1:29" ht="14.25">
      <c r="A159" s="12" t="s">
        <v>13</v>
      </c>
      <c r="B159" s="12">
        <v>38</v>
      </c>
      <c r="C159" s="12">
        <v>457</v>
      </c>
      <c r="D159" s="12">
        <v>53130480</v>
      </c>
      <c r="E159" s="19">
        <f>D159/C159</f>
        <v>116259.25601750547</v>
      </c>
      <c r="J159" s="13"/>
      <c r="K159" s="13"/>
      <c r="P159" s="13"/>
      <c r="Q159" s="13"/>
      <c r="V159" s="13"/>
      <c r="W159" s="13"/>
      <c r="AB159" s="13"/>
      <c r="AC159" s="13"/>
    </row>
    <row r="160" spans="1:29" ht="14.25">
      <c r="A160" s="12" t="s">
        <v>12</v>
      </c>
      <c r="B160" s="12">
        <v>34</v>
      </c>
      <c r="C160" s="12">
        <v>43</v>
      </c>
      <c r="D160" s="12">
        <v>7307888</v>
      </c>
      <c r="E160" s="19">
        <f>D160/C160</f>
        <v>169950.88372093023</v>
      </c>
      <c r="J160" s="13"/>
      <c r="K160" s="13"/>
      <c r="P160" s="13"/>
      <c r="Q160" s="13"/>
      <c r="V160" s="13"/>
      <c r="W160" s="13"/>
      <c r="AB160" s="13"/>
      <c r="AC160" s="13"/>
    </row>
    <row r="161" spans="4:29" ht="14.25">
      <c r="D161" s="20"/>
      <c r="J161" s="13"/>
      <c r="K161" s="13"/>
      <c r="P161" s="13"/>
      <c r="Q161" s="13"/>
      <c r="V161" s="13"/>
      <c r="W161" s="13"/>
      <c r="AB161" s="13"/>
      <c r="AC161" s="13"/>
    </row>
    <row r="162" spans="1:29" ht="14.25">
      <c r="A162" s="12" t="s">
        <v>11</v>
      </c>
      <c r="B162" s="12">
        <f>SUM(B156:B160)</f>
        <v>90</v>
      </c>
      <c r="C162" s="12">
        <f>SUM(C156:C160)</f>
        <v>586</v>
      </c>
      <c r="D162" s="12">
        <f>SUM(D156:D160)</f>
        <v>70253241</v>
      </c>
      <c r="E162" s="19">
        <f>D162/C162</f>
        <v>119886.07679180887</v>
      </c>
      <c r="J162" s="13"/>
      <c r="K162" s="13"/>
      <c r="P162" s="13"/>
      <c r="Q162" s="13"/>
      <c r="V162" s="13"/>
      <c r="W162" s="13"/>
      <c r="AB162" s="13"/>
      <c r="AC162" s="13"/>
    </row>
    <row r="166" spans="1:29" ht="14.25">
      <c r="A166" s="12" t="s">
        <v>75</v>
      </c>
      <c r="J166" s="13"/>
      <c r="K166" s="13"/>
      <c r="P166" s="13"/>
      <c r="Q166" s="13"/>
      <c r="V166" s="13"/>
      <c r="W166" s="13"/>
      <c r="AB166" s="13"/>
      <c r="AC166" s="13"/>
    </row>
    <row r="167" spans="10:29" ht="14.25">
      <c r="J167" s="13"/>
      <c r="K167" s="13"/>
      <c r="P167" s="13"/>
      <c r="Q167" s="13"/>
      <c r="V167" s="13"/>
      <c r="W167" s="13"/>
      <c r="AB167" s="13"/>
      <c r="AC167" s="13"/>
    </row>
    <row r="168" spans="10:29" ht="14.25">
      <c r="J168" s="13"/>
      <c r="K168" s="13"/>
      <c r="P168" s="13"/>
      <c r="Q168" s="13"/>
      <c r="V168" s="13"/>
      <c r="W168" s="13"/>
      <c r="AB168" s="13"/>
      <c r="AC168" s="13"/>
    </row>
    <row r="169" spans="5:29" ht="14.25">
      <c r="E169" s="12" t="s">
        <v>18</v>
      </c>
      <c r="J169" s="13"/>
      <c r="K169" s="13"/>
      <c r="P169" s="13"/>
      <c r="Q169" s="13"/>
      <c r="V169" s="13"/>
      <c r="W169" s="13"/>
      <c r="AB169" s="13"/>
      <c r="AC169" s="13"/>
    </row>
    <row r="170" spans="1:29" ht="14.25">
      <c r="A170" s="12" t="s">
        <v>20</v>
      </c>
      <c r="B170" s="12" t="s">
        <v>19</v>
      </c>
      <c r="C170" s="12" t="s">
        <v>0</v>
      </c>
      <c r="D170" s="12" t="s">
        <v>18</v>
      </c>
      <c r="E170" s="12" t="s">
        <v>17</v>
      </c>
      <c r="J170" s="13"/>
      <c r="K170" s="13"/>
      <c r="P170" s="13"/>
      <c r="Q170" s="13"/>
      <c r="V170" s="13"/>
      <c r="W170" s="13"/>
      <c r="AB170" s="13"/>
      <c r="AC170" s="13"/>
    </row>
    <row r="171" spans="1:29" ht="14.25">
      <c r="A171" s="12" t="s">
        <v>16</v>
      </c>
      <c r="B171" s="12">
        <v>8</v>
      </c>
      <c r="C171" s="12">
        <v>85</v>
      </c>
      <c r="D171" s="12">
        <v>9753462</v>
      </c>
      <c r="E171" s="19">
        <f>D171/C171</f>
        <v>114746.61176470589</v>
      </c>
      <c r="J171" s="13"/>
      <c r="K171" s="13"/>
      <c r="P171" s="13"/>
      <c r="Q171" s="13"/>
      <c r="V171" s="13"/>
      <c r="W171" s="13"/>
      <c r="AB171" s="13"/>
      <c r="AC171" s="13"/>
    </row>
    <row r="172" spans="1:29" ht="14.25">
      <c r="A172" s="12" t="s">
        <v>15</v>
      </c>
      <c r="B172" s="12">
        <v>12</v>
      </c>
      <c r="C172" s="12">
        <v>48</v>
      </c>
      <c r="D172" s="12">
        <v>5405321</v>
      </c>
      <c r="E172" s="19">
        <f>D172/C172</f>
        <v>112610.85416666667</v>
      </c>
      <c r="J172" s="13"/>
      <c r="K172" s="13"/>
      <c r="P172" s="13"/>
      <c r="Q172" s="13"/>
      <c r="V172" s="13"/>
      <c r="W172" s="13"/>
      <c r="AB172" s="13"/>
      <c r="AC172" s="13"/>
    </row>
    <row r="173" spans="1:29" ht="14.25">
      <c r="A173" s="12" t="s">
        <v>14</v>
      </c>
      <c r="B173" s="12">
        <v>0</v>
      </c>
      <c r="C173" s="12">
        <v>0</v>
      </c>
      <c r="D173" s="12">
        <v>0</v>
      </c>
      <c r="E173" s="19">
        <v>0</v>
      </c>
      <c r="J173" s="13"/>
      <c r="K173" s="13"/>
      <c r="P173" s="13"/>
      <c r="Q173" s="13"/>
      <c r="V173" s="13"/>
      <c r="W173" s="13"/>
      <c r="AB173" s="13"/>
      <c r="AC173" s="13"/>
    </row>
    <row r="174" spans="1:29" ht="14.25">
      <c r="A174" s="12" t="s">
        <v>13</v>
      </c>
      <c r="B174" s="12">
        <v>20</v>
      </c>
      <c r="C174" s="12">
        <v>59</v>
      </c>
      <c r="D174" s="12">
        <v>6946648</v>
      </c>
      <c r="E174" s="19">
        <f>D174/C174</f>
        <v>117739.79661016949</v>
      </c>
      <c r="J174" s="13"/>
      <c r="K174" s="13"/>
      <c r="P174" s="13"/>
      <c r="Q174" s="13"/>
      <c r="V174" s="13"/>
      <c r="W174" s="13"/>
      <c r="AB174" s="13"/>
      <c r="AC174" s="13"/>
    </row>
    <row r="175" spans="1:29" ht="14.25">
      <c r="A175" s="12" t="s">
        <v>12</v>
      </c>
      <c r="B175" s="12">
        <v>29</v>
      </c>
      <c r="C175" s="12">
        <v>30</v>
      </c>
      <c r="D175" s="12">
        <v>6143817</v>
      </c>
      <c r="E175" s="19">
        <f>D175/C175</f>
        <v>204793.9</v>
      </c>
      <c r="J175" s="13"/>
      <c r="K175" s="13"/>
      <c r="P175" s="13"/>
      <c r="Q175" s="13"/>
      <c r="V175" s="13"/>
      <c r="W175" s="13"/>
      <c r="AB175" s="13"/>
      <c r="AC175" s="13"/>
    </row>
    <row r="176" spans="4:29" ht="14.25">
      <c r="D176" s="20"/>
      <c r="J176" s="13"/>
      <c r="K176" s="13"/>
      <c r="P176" s="13"/>
      <c r="Q176" s="13"/>
      <c r="V176" s="13"/>
      <c r="W176" s="13"/>
      <c r="AB176" s="13"/>
      <c r="AC176" s="13"/>
    </row>
    <row r="177" spans="1:29" ht="14.25">
      <c r="A177" s="12" t="s">
        <v>11</v>
      </c>
      <c r="B177" s="12">
        <f>SUM(B171:B175)</f>
        <v>69</v>
      </c>
      <c r="C177" s="12">
        <f>SUM(C171:C175)</f>
        <v>222</v>
      </c>
      <c r="D177" s="12">
        <f>SUM(D171:D175)</f>
        <v>28249248</v>
      </c>
      <c r="E177" s="19">
        <f>D177/C177</f>
        <v>127248.86486486487</v>
      </c>
      <c r="J177" s="13"/>
      <c r="K177" s="13"/>
      <c r="P177" s="13"/>
      <c r="Q177" s="13"/>
      <c r="V177" s="13"/>
      <c r="W177" s="13"/>
      <c r="AB177" s="13"/>
      <c r="AC177" s="13"/>
    </row>
    <row r="181" spans="1:29" ht="14.25">
      <c r="A181" s="12" t="s">
        <v>76</v>
      </c>
      <c r="J181" s="13"/>
      <c r="K181" s="13"/>
      <c r="P181" s="13"/>
      <c r="Q181" s="13"/>
      <c r="V181" s="13"/>
      <c r="W181" s="13"/>
      <c r="AB181" s="13"/>
      <c r="AC181" s="13"/>
    </row>
    <row r="182" spans="10:29" ht="14.25">
      <c r="J182" s="13"/>
      <c r="K182" s="13"/>
      <c r="P182" s="13"/>
      <c r="Q182" s="13"/>
      <c r="V182" s="13"/>
      <c r="W182" s="13"/>
      <c r="AB182" s="13"/>
      <c r="AC182" s="13"/>
    </row>
    <row r="183" spans="10:29" ht="14.25">
      <c r="J183" s="13"/>
      <c r="K183" s="13"/>
      <c r="P183" s="13"/>
      <c r="Q183" s="13"/>
      <c r="V183" s="13"/>
      <c r="W183" s="13"/>
      <c r="AB183" s="13"/>
      <c r="AC183" s="13"/>
    </row>
    <row r="184" spans="5:29" ht="14.25">
      <c r="E184" s="12" t="s">
        <v>18</v>
      </c>
      <c r="J184" s="13"/>
      <c r="K184" s="13"/>
      <c r="P184" s="13"/>
      <c r="Q184" s="13"/>
      <c r="V184" s="13"/>
      <c r="W184" s="13"/>
      <c r="AB184" s="13"/>
      <c r="AC184" s="13"/>
    </row>
    <row r="185" spans="1:29" ht="14.25">
      <c r="A185" s="12" t="s">
        <v>20</v>
      </c>
      <c r="B185" s="12" t="s">
        <v>19</v>
      </c>
      <c r="C185" s="12" t="s">
        <v>0</v>
      </c>
      <c r="D185" s="12" t="s">
        <v>18</v>
      </c>
      <c r="E185" s="12" t="s">
        <v>17</v>
      </c>
      <c r="J185" s="13"/>
      <c r="K185" s="13"/>
      <c r="P185" s="13"/>
      <c r="Q185" s="13"/>
      <c r="V185" s="13"/>
      <c r="W185" s="13"/>
      <c r="AB185" s="13"/>
      <c r="AC185" s="13"/>
    </row>
    <row r="186" spans="1:29" ht="14.25">
      <c r="A186" s="12" t="s">
        <v>16</v>
      </c>
      <c r="B186" s="12">
        <v>5</v>
      </c>
      <c r="C186" s="12">
        <v>195</v>
      </c>
      <c r="D186" s="12">
        <v>22688155</v>
      </c>
      <c r="E186" s="19">
        <f>D186/C186</f>
        <v>116349.51282051283</v>
      </c>
      <c r="J186" s="13"/>
      <c r="K186" s="13"/>
      <c r="P186" s="13"/>
      <c r="Q186" s="13"/>
      <c r="V186" s="13"/>
      <c r="W186" s="13"/>
      <c r="AB186" s="13"/>
      <c r="AC186" s="13"/>
    </row>
    <row r="187" spans="1:29" ht="14.25">
      <c r="A187" s="12" t="s">
        <v>15</v>
      </c>
      <c r="B187" s="12">
        <v>15</v>
      </c>
      <c r="C187" s="12">
        <v>683</v>
      </c>
      <c r="D187" s="12">
        <v>79562706</v>
      </c>
      <c r="E187" s="19">
        <f>D187/C187</f>
        <v>116490.05270863837</v>
      </c>
      <c r="J187" s="13"/>
      <c r="K187" s="13"/>
      <c r="P187" s="13"/>
      <c r="Q187" s="13"/>
      <c r="V187" s="13"/>
      <c r="W187" s="13"/>
      <c r="AB187" s="13"/>
      <c r="AC187" s="13"/>
    </row>
    <row r="188" spans="1:29" ht="14.25">
      <c r="A188" s="12" t="s">
        <v>14</v>
      </c>
      <c r="B188" s="12">
        <v>1</v>
      </c>
      <c r="C188" s="12">
        <v>199</v>
      </c>
      <c r="D188" s="12">
        <v>23225887</v>
      </c>
      <c r="E188" s="19">
        <f>D188/C188</f>
        <v>116713</v>
      </c>
      <c r="J188" s="13"/>
      <c r="K188" s="13"/>
      <c r="P188" s="13"/>
      <c r="Q188" s="13"/>
      <c r="V188" s="13"/>
      <c r="W188" s="13"/>
      <c r="AB188" s="13"/>
      <c r="AC188" s="13"/>
    </row>
    <row r="189" spans="1:29" ht="14.25">
      <c r="A189" s="12" t="s">
        <v>13</v>
      </c>
      <c r="B189" s="12">
        <v>72</v>
      </c>
      <c r="C189" s="12">
        <v>587</v>
      </c>
      <c r="D189" s="12">
        <v>67251682</v>
      </c>
      <c r="E189" s="19">
        <f>D189/C189</f>
        <v>114568.45315161839</v>
      </c>
      <c r="J189" s="13"/>
      <c r="K189" s="13"/>
      <c r="P189" s="13"/>
      <c r="Q189" s="13"/>
      <c r="V189" s="13"/>
      <c r="W189" s="13"/>
      <c r="AB189" s="13"/>
      <c r="AC189" s="13"/>
    </row>
    <row r="190" spans="1:29" ht="14.25">
      <c r="A190" s="12" t="s">
        <v>12</v>
      </c>
      <c r="B190" s="12">
        <v>25</v>
      </c>
      <c r="C190" s="12">
        <v>32</v>
      </c>
      <c r="D190" s="12">
        <v>5283320</v>
      </c>
      <c r="E190" s="19">
        <f>D190/C190</f>
        <v>165103.75</v>
      </c>
      <c r="J190" s="13"/>
      <c r="K190" s="13"/>
      <c r="P190" s="13"/>
      <c r="Q190" s="13"/>
      <c r="V190" s="13"/>
      <c r="W190" s="13"/>
      <c r="AB190" s="13"/>
      <c r="AC190" s="13"/>
    </row>
    <row r="191" spans="4:29" ht="14.25">
      <c r="D191" s="20"/>
      <c r="J191" s="13"/>
      <c r="K191" s="13"/>
      <c r="P191" s="13"/>
      <c r="Q191" s="13"/>
      <c r="V191" s="13"/>
      <c r="W191" s="13"/>
      <c r="AB191" s="13"/>
      <c r="AC191" s="13"/>
    </row>
    <row r="192" spans="1:29" ht="14.25">
      <c r="A192" s="12" t="s">
        <v>11</v>
      </c>
      <c r="B192" s="12">
        <f>SUM(B186:B190)</f>
        <v>118</v>
      </c>
      <c r="C192" s="12">
        <f>SUM(C186:C190)</f>
        <v>1696</v>
      </c>
      <c r="D192" s="12">
        <f>SUM(D186:D190)</f>
        <v>198011750</v>
      </c>
      <c r="E192" s="19">
        <f>D192/C192</f>
        <v>116752.21108490566</v>
      </c>
      <c r="J192" s="13"/>
      <c r="K192" s="13"/>
      <c r="P192" s="13"/>
      <c r="Q192" s="13"/>
      <c r="V192" s="13"/>
      <c r="W192" s="13"/>
      <c r="AB192" s="13"/>
      <c r="AC192" s="13"/>
    </row>
    <row r="201" ht="14.25">
      <c r="E201" s="19"/>
    </row>
    <row r="202" spans="1:5" ht="14.25">
      <c r="A202" s="26"/>
      <c r="E202" s="19"/>
    </row>
    <row r="203" ht="14.25">
      <c r="E203" s="19"/>
    </row>
    <row r="204" ht="14.25">
      <c r="E204" s="19"/>
    </row>
    <row r="205" ht="14.25">
      <c r="E205" s="19"/>
    </row>
    <row r="206" spans="4:5" ht="14.25">
      <c r="D206" s="20"/>
      <c r="E206" s="19"/>
    </row>
    <row r="207" spans="4:5" ht="14.25">
      <c r="D207" s="13"/>
      <c r="E207" s="19"/>
    </row>
    <row r="216" spans="3:5" ht="14.25">
      <c r="C216" s="22"/>
      <c r="D216" s="22"/>
      <c r="E216" s="19"/>
    </row>
    <row r="217" spans="1:5" ht="14.25">
      <c r="A217" s="26"/>
      <c r="D217" s="22"/>
      <c r="E217" s="19"/>
    </row>
    <row r="218" spans="3:5" ht="14.25">
      <c r="C218" s="22"/>
      <c r="D218" s="22"/>
      <c r="E218" s="19"/>
    </row>
    <row r="219" spans="3:5" ht="14.25">
      <c r="C219" s="22"/>
      <c r="D219" s="22"/>
      <c r="E219" s="19"/>
    </row>
    <row r="220" spans="4:5" ht="14.25">
      <c r="D220" s="22"/>
      <c r="E220" s="19"/>
    </row>
    <row r="221" spans="4:5" ht="14.25">
      <c r="D221" s="20"/>
      <c r="E221" s="19"/>
    </row>
    <row r="222" spans="3:5" ht="14.25">
      <c r="C222" s="22"/>
      <c r="D222" s="20"/>
      <c r="E222" s="19"/>
    </row>
    <row r="385" spans="10:11" ht="14.25">
      <c r="J385" s="13"/>
      <c r="K385" s="13"/>
    </row>
    <row r="386" spans="10:11" ht="14.25">
      <c r="J386" s="13"/>
      <c r="K386" s="13"/>
    </row>
    <row r="387" spans="10:11" ht="14.25">
      <c r="J387" s="13"/>
      <c r="K387" s="13"/>
    </row>
    <row r="388" spans="10:11" ht="14.25">
      <c r="J388" s="13"/>
      <c r="K388" s="13"/>
    </row>
    <row r="389" spans="10:11" ht="14.25">
      <c r="J389" s="13"/>
      <c r="K389" s="13"/>
    </row>
    <row r="390" spans="8:11" ht="14.25">
      <c r="H390" s="18"/>
      <c r="I390" s="18"/>
      <c r="J390" s="17"/>
      <c r="K390" s="17"/>
    </row>
    <row r="391" spans="8:11" ht="14.25">
      <c r="H391" s="18"/>
      <c r="I391" s="18"/>
      <c r="J391" s="17"/>
      <c r="K391" s="17"/>
    </row>
    <row r="392" spans="8:11" ht="14.25">
      <c r="H392" s="18"/>
      <c r="I392" s="18"/>
      <c r="J392" s="17"/>
      <c r="K392" s="17"/>
    </row>
    <row r="393" spans="8:11" ht="14.25">
      <c r="H393" s="18"/>
      <c r="I393" s="18"/>
      <c r="J393" s="17"/>
      <c r="K393" s="17"/>
    </row>
    <row r="394" spans="8:11" ht="14.25">
      <c r="H394" s="18"/>
      <c r="I394" s="18"/>
      <c r="J394" s="17"/>
      <c r="K394" s="17"/>
    </row>
    <row r="395" spans="10:11" ht="199.5" customHeight="1">
      <c r="J395" s="17"/>
      <c r="K395" s="17"/>
    </row>
    <row r="396" spans="7:11" ht="14.25">
      <c r="G396" s="12" t="s">
        <v>11</v>
      </c>
      <c r="H396" s="16">
        <f>SUM(H390:H394)</f>
        <v>0</v>
      </c>
      <c r="I396" s="16">
        <f>SUM(I390:I394)</f>
        <v>0</v>
      </c>
      <c r="J396" s="15">
        <f>SUM(J390:J394)</f>
        <v>0</v>
      </c>
      <c r="K396" s="14" t="e">
        <f>J396/I396</f>
        <v>#DIV/0!</v>
      </c>
    </row>
    <row r="401" spans="10:11" ht="14.25">
      <c r="J401" s="13"/>
      <c r="K401" s="13"/>
    </row>
    <row r="402" spans="10:11" ht="14.25">
      <c r="J402" s="13"/>
      <c r="K402" s="13"/>
    </row>
    <row r="403" spans="10:11" ht="14.25">
      <c r="J403" s="13"/>
      <c r="K403" s="13"/>
    </row>
    <row r="404" spans="10:11" ht="14.25">
      <c r="J404" s="13"/>
      <c r="K404" s="13"/>
    </row>
    <row r="405" spans="10:11" ht="14.25">
      <c r="J405" s="13"/>
      <c r="K405" s="13"/>
    </row>
    <row r="406" spans="10:11" ht="14.25">
      <c r="J406" s="13"/>
      <c r="K406" s="13"/>
    </row>
    <row r="407" spans="10:11" ht="14.25">
      <c r="J407" s="13"/>
      <c r="K407" s="13"/>
    </row>
    <row r="408" spans="10:11" ht="14.25">
      <c r="J408" s="13"/>
      <c r="K408" s="13"/>
    </row>
    <row r="409" spans="10:11" ht="14.25">
      <c r="J409" s="13"/>
      <c r="K409" s="13"/>
    </row>
    <row r="410" spans="10:11" ht="14.25">
      <c r="J410" s="13"/>
      <c r="K410" s="13"/>
    </row>
    <row r="411" spans="10:11" ht="14.25">
      <c r="J411" s="13"/>
      <c r="K411" s="13"/>
    </row>
    <row r="412" spans="10:11" ht="14.25">
      <c r="J412" s="13"/>
      <c r="K412" s="13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12"/>
  <sheetViews>
    <sheetView zoomScalePageLayoutView="0" workbookViewId="0" topLeftCell="A1">
      <selection activeCell="C12" sqref="C12:C13"/>
    </sheetView>
  </sheetViews>
  <sheetFormatPr defaultColWidth="9.140625" defaultRowHeight="15"/>
  <cols>
    <col min="1" max="1" width="19.140625" style="12" bestFit="1" customWidth="1"/>
    <col min="2" max="2" width="11.00390625" style="12" customWidth="1"/>
    <col min="3" max="3" width="10.421875" style="12" customWidth="1"/>
    <col min="4" max="4" width="16.421875" style="13" bestFit="1" customWidth="1"/>
    <col min="5" max="5" width="18.28125" style="13" customWidth="1"/>
    <col min="6" max="6" width="2.140625" style="12" customWidth="1"/>
    <col min="7" max="7" width="28.00390625" style="12" customWidth="1"/>
    <col min="8" max="9" width="10.7109375" style="12" customWidth="1"/>
    <col min="10" max="10" width="13.8515625" style="12" customWidth="1"/>
    <col min="11" max="11" width="12.7109375" style="12" customWidth="1"/>
    <col min="12" max="12" width="1.8515625" style="12" customWidth="1"/>
    <col min="13" max="13" width="19.140625" style="12" bestFit="1" customWidth="1"/>
    <col min="14" max="14" width="11.00390625" style="12" customWidth="1"/>
    <col min="15" max="15" width="10.421875" style="12" customWidth="1"/>
    <col min="16" max="16" width="16.421875" style="12" bestFit="1" customWidth="1"/>
    <col min="17" max="17" width="18.28125" style="12" customWidth="1"/>
    <col min="18" max="18" width="2.140625" style="12" customWidth="1"/>
    <col min="19" max="19" width="19.140625" style="12" bestFit="1" customWidth="1"/>
    <col min="20" max="20" width="11.00390625" style="12" customWidth="1"/>
    <col min="21" max="21" width="10.421875" style="12" customWidth="1"/>
    <col min="22" max="22" width="16.421875" style="12" bestFit="1" customWidth="1"/>
    <col min="23" max="23" width="18.28125" style="12" customWidth="1"/>
    <col min="24" max="24" width="2.00390625" style="12" customWidth="1"/>
    <col min="25" max="25" width="19.140625" style="12" bestFit="1" customWidth="1"/>
    <col min="26" max="26" width="11.00390625" style="12" customWidth="1"/>
    <col min="27" max="27" width="10.421875" style="12" customWidth="1"/>
    <col min="28" max="28" width="16.421875" style="12" bestFit="1" customWidth="1"/>
    <col min="29" max="29" width="18.28125" style="12" customWidth="1"/>
    <col min="30" max="16384" width="9.140625" style="12" customWidth="1"/>
  </cols>
  <sheetData>
    <row r="1" spans="1:29" ht="14.25">
      <c r="A1" s="12" t="s">
        <v>77</v>
      </c>
      <c r="G1" s="12" t="s">
        <v>78</v>
      </c>
      <c r="J1" s="13"/>
      <c r="K1" s="13"/>
      <c r="M1" s="12" t="s">
        <v>79</v>
      </c>
      <c r="P1" s="13"/>
      <c r="Q1" s="13"/>
      <c r="S1" s="12" t="s">
        <v>80</v>
      </c>
      <c r="V1" s="13"/>
      <c r="W1" s="13"/>
      <c r="Y1" s="12" t="s">
        <v>81</v>
      </c>
      <c r="AB1" s="13"/>
      <c r="AC1" s="13"/>
    </row>
    <row r="2" spans="10:29" ht="14.25">
      <c r="J2" s="13"/>
      <c r="K2" s="13"/>
      <c r="P2" s="13"/>
      <c r="Q2" s="13"/>
      <c r="V2" s="13"/>
      <c r="W2" s="13"/>
      <c r="AB2" s="13"/>
      <c r="AC2" s="13"/>
    </row>
    <row r="3" spans="10:29" ht="14.25">
      <c r="J3" s="13"/>
      <c r="K3" s="13"/>
      <c r="P3" s="13"/>
      <c r="Q3" s="13"/>
      <c r="V3" s="13"/>
      <c r="W3" s="13"/>
      <c r="AB3" s="13"/>
      <c r="AC3" s="13"/>
    </row>
    <row r="4" spans="5:29" ht="14.25">
      <c r="E4" s="13" t="s">
        <v>18</v>
      </c>
      <c r="J4" s="13"/>
      <c r="K4" s="13" t="s">
        <v>18</v>
      </c>
      <c r="P4" s="13"/>
      <c r="Q4" s="13" t="s">
        <v>18</v>
      </c>
      <c r="V4" s="13"/>
      <c r="W4" s="13" t="s">
        <v>18</v>
      </c>
      <c r="AB4" s="13"/>
      <c r="AC4" s="13" t="s">
        <v>18</v>
      </c>
    </row>
    <row r="5" spans="1:29" ht="14.25">
      <c r="A5" s="12" t="s">
        <v>20</v>
      </c>
      <c r="B5" s="12" t="s">
        <v>19</v>
      </c>
      <c r="C5" s="12" t="s">
        <v>0</v>
      </c>
      <c r="D5" s="13" t="s">
        <v>18</v>
      </c>
      <c r="E5" s="13" t="s">
        <v>17</v>
      </c>
      <c r="G5" s="12" t="s">
        <v>20</v>
      </c>
      <c r="H5" s="12" t="s">
        <v>19</v>
      </c>
      <c r="I5" s="12" t="s">
        <v>0</v>
      </c>
      <c r="J5" s="13" t="s">
        <v>18</v>
      </c>
      <c r="K5" s="13" t="s">
        <v>17</v>
      </c>
      <c r="M5" s="12" t="s">
        <v>20</v>
      </c>
      <c r="N5" s="12" t="s">
        <v>19</v>
      </c>
      <c r="O5" s="12" t="s">
        <v>0</v>
      </c>
      <c r="P5" s="13" t="s">
        <v>18</v>
      </c>
      <c r="Q5" s="13" t="s">
        <v>17</v>
      </c>
      <c r="S5" s="12" t="s">
        <v>20</v>
      </c>
      <c r="T5" s="12" t="s">
        <v>19</v>
      </c>
      <c r="U5" s="12" t="s">
        <v>0</v>
      </c>
      <c r="V5" s="13" t="s">
        <v>18</v>
      </c>
      <c r="W5" s="13" t="s">
        <v>17</v>
      </c>
      <c r="Y5" s="12" t="s">
        <v>20</v>
      </c>
      <c r="Z5" s="12" t="s">
        <v>19</v>
      </c>
      <c r="AA5" s="12" t="s">
        <v>0</v>
      </c>
      <c r="AB5" s="13" t="s">
        <v>18</v>
      </c>
      <c r="AC5" s="13" t="s">
        <v>17</v>
      </c>
    </row>
    <row r="6" spans="1:29" ht="14.25">
      <c r="A6" s="12" t="s">
        <v>16</v>
      </c>
      <c r="B6" s="12">
        <f>SUM(B21+B36+B51+B66+B81+B96+B111+B126+B141+B156+B171+B186)</f>
        <v>68</v>
      </c>
      <c r="C6" s="12">
        <f>SUM(C21+C36+C51+C66+C81+C96+C111+C126+C141+C156+C171+C186)</f>
        <v>1116</v>
      </c>
      <c r="D6" s="13">
        <f>SUM(D21+D36+D51+D66+D81+D96+D111+D126+D141+D156+D171+D186)</f>
        <v>104707982</v>
      </c>
      <c r="E6" s="13">
        <f>D6/C6</f>
        <v>93824.35663082438</v>
      </c>
      <c r="G6" s="12" t="s">
        <v>16</v>
      </c>
      <c r="H6" s="12">
        <f>SUM(H21+H36+H51+H66+H81+H96+H111+H126+H141+H156+H171+H186)</f>
        <v>1</v>
      </c>
      <c r="I6" s="12">
        <f>SUM(I21+I36+I51+I66+I81+I96+I111+I126+I141+I156+I171+I186)</f>
        <v>1</v>
      </c>
      <c r="J6" s="13">
        <f>SUM(J21+J36+J51+J66+J81+J96+J111+J126+J141+J156+J171+J186)</f>
        <v>220348</v>
      </c>
      <c r="K6" s="13">
        <f>J6/I6</f>
        <v>220348</v>
      </c>
      <c r="M6" s="12" t="s">
        <v>16</v>
      </c>
      <c r="N6" s="12">
        <f>SUM(N21+N36+N51+N66+N81+N96+N111+N126+N141+N156+N171+N186)</f>
        <v>24</v>
      </c>
      <c r="O6" s="12">
        <f>SUM(O21+O36+O51+O66+O81+O96+O111+O126+O141+O156+O171+O186)</f>
        <v>48</v>
      </c>
      <c r="P6" s="13">
        <f>SUM(P21+P36+P51+P66+P81+P96+P111+P126+P141+P156+P171+P186)</f>
        <v>5144533</v>
      </c>
      <c r="Q6" s="13">
        <f>P6/O6</f>
        <v>107177.77083333333</v>
      </c>
      <c r="S6" s="12" t="s">
        <v>16</v>
      </c>
      <c r="T6" s="12">
        <f>SUM(T21+T36+T51+T66+T81+T96+T111+T126+T141+T156+T171+T186)</f>
        <v>13</v>
      </c>
      <c r="U6" s="12">
        <f>SUM(U21+U36+U51+U66+U81+U96+U111+U126+U141+U156+U171+U186)</f>
        <v>43</v>
      </c>
      <c r="V6" s="13">
        <f>SUM(V21+V36+V51+V66+V81+V96+V111+V126+V141+V156+V171+V186)</f>
        <v>4012778</v>
      </c>
      <c r="W6" s="13">
        <f>V6/U6</f>
        <v>93320.41860465116</v>
      </c>
      <c r="Y6" s="12" t="s">
        <v>16</v>
      </c>
      <c r="Z6" s="12">
        <f>SUM(Z21+Z36+Z51+Z66+Z81+Z96+Z111+Z126+Z141+Z156+Z171+Z186)</f>
        <v>30</v>
      </c>
      <c r="AA6" s="12">
        <f>SUM(AA21+AA36+AA51+AA66+AA81+AA96+AA111+AA126+AA141+AA156+AA171+AA186)</f>
        <v>1024</v>
      </c>
      <c r="AB6" s="13">
        <f>SUM(AB21+AB36+AB51+AB66+AB81+AB96+AB111+AB126+AB141+AB156+AB171+AB186)</f>
        <v>95330323</v>
      </c>
      <c r="AC6" s="13">
        <f>AB6/AA6</f>
        <v>93096.0185546875</v>
      </c>
    </row>
    <row r="7" spans="1:29" ht="14.25">
      <c r="A7" s="12" t="s">
        <v>15</v>
      </c>
      <c r="B7" s="12">
        <f aca="true" t="shared" si="0" ref="B7:D10">SUM(B22+B37+B52+B67+B82+B97+B112+B127+B142+B157+B172+B187)</f>
        <v>174</v>
      </c>
      <c r="C7" s="12">
        <f t="shared" si="0"/>
        <v>1522</v>
      </c>
      <c r="D7" s="13">
        <f t="shared" si="0"/>
        <v>144661916</v>
      </c>
      <c r="E7" s="13">
        <f>D7/C7</f>
        <v>95047.25098554534</v>
      </c>
      <c r="G7" s="12" t="s">
        <v>15</v>
      </c>
      <c r="H7" s="12">
        <f aca="true" t="shared" si="1" ref="H7:J10">SUM(H22+H37+H52+H67+H82+H97+H112+H127+H142+H157+H172+H187)</f>
        <v>0</v>
      </c>
      <c r="I7" s="12">
        <f t="shared" si="1"/>
        <v>0</v>
      </c>
      <c r="J7" s="13">
        <f t="shared" si="1"/>
        <v>0</v>
      </c>
      <c r="K7" s="13">
        <v>0</v>
      </c>
      <c r="M7" s="12" t="s">
        <v>15</v>
      </c>
      <c r="N7" s="12">
        <f aca="true" t="shared" si="2" ref="N7:P10">SUM(N22+N37+N52+N67+N82+N97+N112+N127+N142+N157+N172+N187)</f>
        <v>77</v>
      </c>
      <c r="O7" s="12">
        <f t="shared" si="2"/>
        <v>154</v>
      </c>
      <c r="P7" s="13">
        <f t="shared" si="2"/>
        <v>16716130</v>
      </c>
      <c r="Q7" s="13">
        <f>P7/O7</f>
        <v>108546.2987012987</v>
      </c>
      <c r="S7" s="12" t="s">
        <v>15</v>
      </c>
      <c r="T7" s="12">
        <f aca="true" t="shared" si="3" ref="T7:V10">SUM(T22+T37+T52+T67+T82+T97+T112+T127+T142+T157+T172+T187)</f>
        <v>53</v>
      </c>
      <c r="U7" s="12">
        <f t="shared" si="3"/>
        <v>173</v>
      </c>
      <c r="V7" s="13">
        <f t="shared" si="3"/>
        <v>16046244</v>
      </c>
      <c r="W7" s="13">
        <f>V7/U7</f>
        <v>92752.85549132948</v>
      </c>
      <c r="Y7" s="12" t="s">
        <v>15</v>
      </c>
      <c r="Z7" s="12">
        <f aca="true" t="shared" si="4" ref="Z7:AB10">SUM(Z22+Z37+Z52+Z67+Z82+Z97+Z112+Z127+Z142+Z157+Z172+Z187)</f>
        <v>44</v>
      </c>
      <c r="AA7" s="12">
        <f t="shared" si="4"/>
        <v>1195</v>
      </c>
      <c r="AB7" s="13">
        <f t="shared" si="4"/>
        <v>111899542</v>
      </c>
      <c r="AC7" s="13">
        <f>AB7/AA7</f>
        <v>93639.78410041842</v>
      </c>
    </row>
    <row r="8" spans="1:29" ht="14.25">
      <c r="A8" s="12" t="s">
        <v>14</v>
      </c>
      <c r="B8" s="12">
        <f t="shared" si="0"/>
        <v>28</v>
      </c>
      <c r="C8" s="12">
        <f t="shared" si="0"/>
        <v>2535</v>
      </c>
      <c r="D8" s="13">
        <f t="shared" si="0"/>
        <v>225813730</v>
      </c>
      <c r="E8" s="13">
        <f>D8/C8</f>
        <v>89078.39447731756</v>
      </c>
      <c r="G8" s="12" t="s">
        <v>14</v>
      </c>
      <c r="H8" s="12">
        <f t="shared" si="1"/>
        <v>1</v>
      </c>
      <c r="I8" s="12">
        <f t="shared" si="1"/>
        <v>1</v>
      </c>
      <c r="J8" s="13">
        <f t="shared" si="1"/>
        <v>220348</v>
      </c>
      <c r="K8" s="13">
        <f>J8/I8</f>
        <v>220348</v>
      </c>
      <c r="M8" s="12" t="s">
        <v>14</v>
      </c>
      <c r="N8" s="12">
        <f t="shared" si="2"/>
        <v>0</v>
      </c>
      <c r="O8" s="12">
        <f t="shared" si="2"/>
        <v>0</v>
      </c>
      <c r="P8" s="13">
        <f t="shared" si="2"/>
        <v>0</v>
      </c>
      <c r="Q8" s="13">
        <v>0</v>
      </c>
      <c r="S8" s="12" t="s">
        <v>14</v>
      </c>
      <c r="T8" s="12">
        <f t="shared" si="3"/>
        <v>1</v>
      </c>
      <c r="U8" s="12">
        <f t="shared" si="3"/>
        <v>3</v>
      </c>
      <c r="V8" s="13">
        <f t="shared" si="3"/>
        <v>276283</v>
      </c>
      <c r="W8" s="13">
        <f>V8/U8</f>
        <v>92094.33333333333</v>
      </c>
      <c r="Y8" s="12" t="s">
        <v>14</v>
      </c>
      <c r="Z8" s="12">
        <f t="shared" si="4"/>
        <v>26</v>
      </c>
      <c r="AA8" s="12">
        <f t="shared" si="4"/>
        <v>2531</v>
      </c>
      <c r="AB8" s="13">
        <f t="shared" si="4"/>
        <v>225317099</v>
      </c>
      <c r="AC8" s="13">
        <f>AB8/AA8</f>
        <v>89022.95495851443</v>
      </c>
    </row>
    <row r="9" spans="1:29" ht="14.25">
      <c r="A9" s="12" t="s">
        <v>13</v>
      </c>
      <c r="B9" s="12">
        <f t="shared" si="0"/>
        <v>386</v>
      </c>
      <c r="C9" s="12">
        <f t="shared" si="0"/>
        <v>3182</v>
      </c>
      <c r="D9" s="13">
        <f t="shared" si="0"/>
        <v>312482507</v>
      </c>
      <c r="E9" s="13">
        <f>D9/C9</f>
        <v>98203.17630421119</v>
      </c>
      <c r="G9" s="12" t="s">
        <v>13</v>
      </c>
      <c r="H9" s="12">
        <f t="shared" si="1"/>
        <v>83</v>
      </c>
      <c r="I9" s="12">
        <f t="shared" si="1"/>
        <v>83</v>
      </c>
      <c r="J9" s="13">
        <f t="shared" si="1"/>
        <v>17748957</v>
      </c>
      <c r="K9" s="13">
        <f>J9/I9</f>
        <v>213842.85542168675</v>
      </c>
      <c r="M9" s="12" t="s">
        <v>13</v>
      </c>
      <c r="N9" s="12">
        <f t="shared" si="2"/>
        <v>220</v>
      </c>
      <c r="O9" s="12">
        <f t="shared" si="2"/>
        <v>440</v>
      </c>
      <c r="P9" s="13">
        <f t="shared" si="2"/>
        <v>48144389</v>
      </c>
      <c r="Q9" s="13">
        <f>P9/O9</f>
        <v>109419.0659090909</v>
      </c>
      <c r="S9" s="12" t="s">
        <v>13</v>
      </c>
      <c r="T9" s="12">
        <f t="shared" si="3"/>
        <v>46</v>
      </c>
      <c r="U9" s="12">
        <f t="shared" si="3"/>
        <v>157</v>
      </c>
      <c r="V9" s="13">
        <f t="shared" si="3"/>
        <v>14520402</v>
      </c>
      <c r="W9" s="13">
        <f>V9/U9</f>
        <v>92486.63694267516</v>
      </c>
      <c r="Y9" s="12" t="s">
        <v>13</v>
      </c>
      <c r="Z9" s="12">
        <f t="shared" si="4"/>
        <v>37</v>
      </c>
      <c r="AA9" s="12">
        <f t="shared" si="4"/>
        <v>2502</v>
      </c>
      <c r="AB9" s="13">
        <f t="shared" si="4"/>
        <v>232068759</v>
      </c>
      <c r="AC9" s="13">
        <f>AB9/AA9</f>
        <v>92753.30095923261</v>
      </c>
    </row>
    <row r="10" spans="1:29" ht="14.25">
      <c r="A10" s="12" t="s">
        <v>12</v>
      </c>
      <c r="B10" s="12">
        <f t="shared" si="0"/>
        <v>341</v>
      </c>
      <c r="C10" s="12">
        <f t="shared" si="0"/>
        <v>581</v>
      </c>
      <c r="D10" s="13">
        <f t="shared" si="0"/>
        <v>80748850</v>
      </c>
      <c r="E10" s="13">
        <f>D10/C10</f>
        <v>138982.53012048194</v>
      </c>
      <c r="G10" s="12" t="s">
        <v>12</v>
      </c>
      <c r="H10" s="12">
        <f t="shared" si="1"/>
        <v>179</v>
      </c>
      <c r="I10" s="12">
        <f t="shared" si="1"/>
        <v>179</v>
      </c>
      <c r="J10" s="13">
        <f t="shared" si="1"/>
        <v>38581345</v>
      </c>
      <c r="K10" s="13">
        <f>J10/I10</f>
        <v>215538.24022346368</v>
      </c>
      <c r="M10" s="12" t="s">
        <v>12</v>
      </c>
      <c r="N10" s="12">
        <f t="shared" si="2"/>
        <v>161</v>
      </c>
      <c r="O10" s="12">
        <f t="shared" si="2"/>
        <v>322</v>
      </c>
      <c r="P10" s="13">
        <f t="shared" si="2"/>
        <v>35181274</v>
      </c>
      <c r="Q10" s="13">
        <f>P10/O10</f>
        <v>109258.6149068323</v>
      </c>
      <c r="S10" s="12" t="s">
        <v>12</v>
      </c>
      <c r="T10" s="12">
        <f t="shared" si="3"/>
        <v>0</v>
      </c>
      <c r="U10" s="12">
        <f t="shared" si="3"/>
        <v>0</v>
      </c>
      <c r="V10" s="13">
        <f t="shared" si="3"/>
        <v>0</v>
      </c>
      <c r="W10" s="13">
        <v>0</v>
      </c>
      <c r="Y10" s="12" t="s">
        <v>12</v>
      </c>
      <c r="Z10" s="12">
        <f t="shared" si="4"/>
        <v>1</v>
      </c>
      <c r="AA10" s="12">
        <f t="shared" si="4"/>
        <v>80</v>
      </c>
      <c r="AB10" s="13">
        <f t="shared" si="4"/>
        <v>6986231</v>
      </c>
      <c r="AC10" s="13">
        <f>AB10/AA10</f>
        <v>87327.8875</v>
      </c>
    </row>
    <row r="11" spans="10:29" ht="14.25">
      <c r="J11" s="13"/>
      <c r="K11" s="13"/>
      <c r="P11" s="13"/>
      <c r="Q11" s="13"/>
      <c r="V11" s="13"/>
      <c r="W11" s="13"/>
      <c r="AB11" s="13"/>
      <c r="AC11" s="13"/>
    </row>
    <row r="12" spans="1:29" ht="14.25">
      <c r="A12" s="12" t="s">
        <v>11</v>
      </c>
      <c r="B12" s="12">
        <f>SUM(B6:B10)</f>
        <v>997</v>
      </c>
      <c r="C12" s="12">
        <f>SUM(C6:C10)</f>
        <v>8936</v>
      </c>
      <c r="D12" s="13">
        <f>SUM(D6:D10)</f>
        <v>868414985</v>
      </c>
      <c r="E12" s="13">
        <f>D12/C12</f>
        <v>97181.6232094897</v>
      </c>
      <c r="G12" s="12" t="s">
        <v>11</v>
      </c>
      <c r="H12" s="12">
        <f>SUM(H6:H10)</f>
        <v>264</v>
      </c>
      <c r="I12" s="12">
        <f>SUM(I6:I10)</f>
        <v>264</v>
      </c>
      <c r="J12" s="13">
        <f>SUM(J6:J10)</f>
        <v>56770998</v>
      </c>
      <c r="K12" s="13">
        <f>J12/I12</f>
        <v>215041.6590909091</v>
      </c>
      <c r="M12" s="12" t="s">
        <v>11</v>
      </c>
      <c r="N12" s="12">
        <f>SUM(N6:N10)</f>
        <v>482</v>
      </c>
      <c r="O12" s="12">
        <f>SUM(O6:O10)</f>
        <v>964</v>
      </c>
      <c r="P12" s="13">
        <f>SUM(P6:P10)</f>
        <v>105186326</v>
      </c>
      <c r="Q12" s="13">
        <f>P12/O12</f>
        <v>109114.44605809129</v>
      </c>
      <c r="S12" s="12" t="s">
        <v>11</v>
      </c>
      <c r="T12" s="12">
        <f>SUM(T6:T10)</f>
        <v>113</v>
      </c>
      <c r="U12" s="12">
        <f>SUM(U6:U10)</f>
        <v>376</v>
      </c>
      <c r="V12" s="13">
        <f>SUM(V6:V10)</f>
        <v>34855707</v>
      </c>
      <c r="W12" s="13">
        <f>V12/U12</f>
        <v>92701.34840425532</v>
      </c>
      <c r="Y12" s="12" t="s">
        <v>11</v>
      </c>
      <c r="Z12" s="12">
        <f>SUM(Z6:Z10)</f>
        <v>138</v>
      </c>
      <c r="AA12" s="12">
        <f>SUM(AA6:AA10)</f>
        <v>7332</v>
      </c>
      <c r="AB12" s="13">
        <f>SUM(AB6:AB10)</f>
        <v>671601954</v>
      </c>
      <c r="AC12" s="13">
        <f>AB12/AA12</f>
        <v>91598.73895253682</v>
      </c>
    </row>
    <row r="13" ht="14.25">
      <c r="D13" s="12"/>
    </row>
    <row r="16" spans="1:29" ht="14.25">
      <c r="A16" s="12" t="s">
        <v>82</v>
      </c>
      <c r="G16" s="12" t="s">
        <v>83</v>
      </c>
      <c r="J16" s="13"/>
      <c r="K16" s="13"/>
      <c r="M16" s="12" t="s">
        <v>84</v>
      </c>
      <c r="P16" s="13"/>
      <c r="Q16" s="13"/>
      <c r="S16" s="12" t="s">
        <v>85</v>
      </c>
      <c r="V16" s="13"/>
      <c r="W16" s="13"/>
      <c r="Y16" s="12" t="s">
        <v>86</v>
      </c>
      <c r="AB16" s="13"/>
      <c r="AC16" s="13"/>
    </row>
    <row r="17" spans="10:29" ht="14.25">
      <c r="J17" s="13"/>
      <c r="K17" s="13"/>
      <c r="P17" s="13"/>
      <c r="Q17" s="13"/>
      <c r="V17" s="13"/>
      <c r="W17" s="13"/>
      <c r="AB17" s="13"/>
      <c r="AC17" s="13"/>
    </row>
    <row r="18" spans="10:29" ht="14.25">
      <c r="J18" s="13"/>
      <c r="K18" s="13"/>
      <c r="P18" s="13"/>
      <c r="Q18" s="13"/>
      <c r="V18" s="13"/>
      <c r="W18" s="13"/>
      <c r="AB18" s="13"/>
      <c r="AC18" s="13"/>
    </row>
    <row r="19" spans="5:29" ht="14.25">
      <c r="E19" s="13" t="s">
        <v>18</v>
      </c>
      <c r="J19" s="13"/>
      <c r="K19" s="13" t="s">
        <v>18</v>
      </c>
      <c r="P19" s="13"/>
      <c r="Q19" s="13" t="s">
        <v>18</v>
      </c>
      <c r="V19" s="13"/>
      <c r="W19" s="13" t="s">
        <v>18</v>
      </c>
      <c r="AB19" s="13"/>
      <c r="AC19" s="13" t="s">
        <v>18</v>
      </c>
    </row>
    <row r="20" spans="1:29" ht="14.25">
      <c r="A20" s="12" t="s">
        <v>20</v>
      </c>
      <c r="B20" s="12" t="s">
        <v>19</v>
      </c>
      <c r="C20" s="12" t="s">
        <v>0</v>
      </c>
      <c r="D20" s="13" t="s">
        <v>18</v>
      </c>
      <c r="E20" s="13" t="s">
        <v>17</v>
      </c>
      <c r="G20" s="12" t="s">
        <v>20</v>
      </c>
      <c r="H20" s="12" t="s">
        <v>19</v>
      </c>
      <c r="I20" s="12" t="s">
        <v>0</v>
      </c>
      <c r="J20" s="13" t="s">
        <v>18</v>
      </c>
      <c r="K20" s="13" t="s">
        <v>17</v>
      </c>
      <c r="M20" s="12" t="s">
        <v>20</v>
      </c>
      <c r="N20" s="12" t="s">
        <v>19</v>
      </c>
      <c r="O20" s="12" t="s">
        <v>0</v>
      </c>
      <c r="P20" s="13" t="s">
        <v>18</v>
      </c>
      <c r="Q20" s="13" t="s">
        <v>17</v>
      </c>
      <c r="S20" s="12" t="s">
        <v>20</v>
      </c>
      <c r="T20" s="12" t="s">
        <v>19</v>
      </c>
      <c r="U20" s="12" t="s">
        <v>0</v>
      </c>
      <c r="V20" s="13" t="s">
        <v>18</v>
      </c>
      <c r="W20" s="13" t="s">
        <v>17</v>
      </c>
      <c r="Y20" s="12" t="s">
        <v>20</v>
      </c>
      <c r="Z20" s="12" t="s">
        <v>19</v>
      </c>
      <c r="AA20" s="12" t="s">
        <v>0</v>
      </c>
      <c r="AB20" s="13" t="s">
        <v>18</v>
      </c>
      <c r="AC20" s="13" t="s">
        <v>17</v>
      </c>
    </row>
    <row r="21" spans="1:29" ht="14.25">
      <c r="A21" s="12" t="s">
        <v>16</v>
      </c>
      <c r="B21" s="12">
        <v>4</v>
      </c>
      <c r="C21" s="12">
        <v>95</v>
      </c>
      <c r="D21" s="13">
        <v>11008098</v>
      </c>
      <c r="E21" s="13">
        <f>D21/C21</f>
        <v>115874.71578947369</v>
      </c>
      <c r="G21" s="12" t="s">
        <v>16</v>
      </c>
      <c r="H21" s="12">
        <v>0</v>
      </c>
      <c r="I21" s="12">
        <v>0</v>
      </c>
      <c r="J21" s="13">
        <v>0</v>
      </c>
      <c r="K21" s="13">
        <v>0</v>
      </c>
      <c r="M21" s="12" t="s">
        <v>16</v>
      </c>
      <c r="N21" s="12">
        <v>1</v>
      </c>
      <c r="O21" s="12">
        <v>2</v>
      </c>
      <c r="P21" s="13">
        <v>209799</v>
      </c>
      <c r="Q21" s="13">
        <f>P21/O21</f>
        <v>104899.5</v>
      </c>
      <c r="S21" s="12" t="s">
        <v>16</v>
      </c>
      <c r="T21" s="12">
        <v>2</v>
      </c>
      <c r="U21" s="12">
        <v>8</v>
      </c>
      <c r="V21" s="13">
        <v>877694</v>
      </c>
      <c r="W21" s="13">
        <f>V21/U21</f>
        <v>109711.75</v>
      </c>
      <c r="Y21" s="12" t="s">
        <v>16</v>
      </c>
      <c r="Z21" s="12">
        <v>1</v>
      </c>
      <c r="AA21" s="12">
        <v>85</v>
      </c>
      <c r="AB21" s="13">
        <v>9920605</v>
      </c>
      <c r="AC21" s="13">
        <f>AB21/AA21</f>
        <v>116713</v>
      </c>
    </row>
    <row r="22" spans="1:29" ht="14.25">
      <c r="A22" s="12" t="s">
        <v>15</v>
      </c>
      <c r="B22" s="12">
        <v>9</v>
      </c>
      <c r="C22" s="12">
        <v>134</v>
      </c>
      <c r="D22" s="13">
        <v>15451395</v>
      </c>
      <c r="E22" s="13">
        <f>D22/C22</f>
        <v>115308.91791044777</v>
      </c>
      <c r="G22" s="12" t="s">
        <v>15</v>
      </c>
      <c r="H22" s="12">
        <v>0</v>
      </c>
      <c r="I22" s="12">
        <v>0</v>
      </c>
      <c r="J22" s="13">
        <v>0</v>
      </c>
      <c r="K22" s="13">
        <v>0</v>
      </c>
      <c r="M22" s="12" t="s">
        <v>15</v>
      </c>
      <c r="N22" s="12">
        <v>5</v>
      </c>
      <c r="O22" s="12">
        <v>10</v>
      </c>
      <c r="P22" s="13">
        <v>1048996</v>
      </c>
      <c r="Q22" s="13">
        <f>P22/O22</f>
        <v>104899.6</v>
      </c>
      <c r="S22" s="12" t="s">
        <v>15</v>
      </c>
      <c r="T22" s="12">
        <v>3</v>
      </c>
      <c r="U22" s="12">
        <v>10</v>
      </c>
      <c r="V22" s="13">
        <v>1097117</v>
      </c>
      <c r="W22" s="13">
        <f>V22/U22</f>
        <v>109711.7</v>
      </c>
      <c r="Y22" s="12" t="s">
        <v>15</v>
      </c>
      <c r="Z22" s="12">
        <v>1</v>
      </c>
      <c r="AA22" s="12">
        <v>114</v>
      </c>
      <c r="AB22" s="13">
        <v>13305282</v>
      </c>
      <c r="AC22" s="13">
        <f>AB22/AA22</f>
        <v>116713</v>
      </c>
    </row>
    <row r="23" spans="1:29" ht="14.25">
      <c r="A23" s="12" t="s">
        <v>14</v>
      </c>
      <c r="B23" s="12">
        <v>2</v>
      </c>
      <c r="C23" s="12">
        <v>21</v>
      </c>
      <c r="D23" s="13">
        <v>2450973</v>
      </c>
      <c r="E23" s="13">
        <f>D23/C23</f>
        <v>116713</v>
      </c>
      <c r="G23" s="12" t="s">
        <v>14</v>
      </c>
      <c r="H23" s="12">
        <v>0</v>
      </c>
      <c r="I23" s="12">
        <v>0</v>
      </c>
      <c r="J23" s="13">
        <v>0</v>
      </c>
      <c r="K23" s="13">
        <v>0</v>
      </c>
      <c r="M23" s="12" t="s">
        <v>14</v>
      </c>
      <c r="N23" s="12">
        <v>0</v>
      </c>
      <c r="O23" s="12">
        <v>0</v>
      </c>
      <c r="P23" s="13">
        <v>0</v>
      </c>
      <c r="Q23" s="13">
        <v>0</v>
      </c>
      <c r="S23" s="12" t="s">
        <v>14</v>
      </c>
      <c r="T23" s="12">
        <v>0</v>
      </c>
      <c r="U23" s="12">
        <v>0</v>
      </c>
      <c r="V23" s="13">
        <v>0</v>
      </c>
      <c r="W23" s="13">
        <v>0</v>
      </c>
      <c r="Y23" s="12" t="s">
        <v>14</v>
      </c>
      <c r="Z23" s="12">
        <v>2</v>
      </c>
      <c r="AA23" s="12">
        <v>21</v>
      </c>
      <c r="AB23" s="13">
        <v>2450973</v>
      </c>
      <c r="AC23" s="13">
        <f>AB23/AA23</f>
        <v>116713</v>
      </c>
    </row>
    <row r="24" spans="1:29" ht="14.25">
      <c r="A24" s="12" t="s">
        <v>13</v>
      </c>
      <c r="B24" s="12">
        <v>13</v>
      </c>
      <c r="C24" s="12">
        <v>173</v>
      </c>
      <c r="D24" s="13">
        <v>20530915</v>
      </c>
      <c r="E24" s="13">
        <f>D24/C24</f>
        <v>118675.80924855491</v>
      </c>
      <c r="G24" s="12" t="s">
        <v>13</v>
      </c>
      <c r="H24" s="12">
        <v>5</v>
      </c>
      <c r="I24" s="12">
        <v>5</v>
      </c>
      <c r="J24" s="13">
        <v>1059646</v>
      </c>
      <c r="K24" s="13">
        <f>J24/I24</f>
        <v>211929.2</v>
      </c>
      <c r="M24" s="12" t="s">
        <v>13</v>
      </c>
      <c r="N24" s="12">
        <v>4</v>
      </c>
      <c r="O24" s="12">
        <v>8</v>
      </c>
      <c r="P24" s="13">
        <v>839197</v>
      </c>
      <c r="Q24" s="13">
        <f>P24/O24</f>
        <v>104899.625</v>
      </c>
      <c r="S24" s="12" t="s">
        <v>13</v>
      </c>
      <c r="T24" s="12">
        <v>2</v>
      </c>
      <c r="U24" s="12">
        <v>6</v>
      </c>
      <c r="V24" s="13">
        <v>658270</v>
      </c>
      <c r="W24" s="13">
        <f>V24/U24</f>
        <v>109711.66666666667</v>
      </c>
      <c r="Y24" s="12" t="s">
        <v>13</v>
      </c>
      <c r="Z24" s="12">
        <v>2</v>
      </c>
      <c r="AA24" s="12">
        <v>154</v>
      </c>
      <c r="AB24" s="13">
        <v>17973802</v>
      </c>
      <c r="AC24" s="13">
        <f>AB24/AA24</f>
        <v>116713</v>
      </c>
    </row>
    <row r="25" spans="1:29" ht="14.25">
      <c r="A25" s="12" t="s">
        <v>12</v>
      </c>
      <c r="B25" s="12">
        <v>25</v>
      </c>
      <c r="C25" s="12">
        <v>42</v>
      </c>
      <c r="D25" s="13">
        <v>5262020</v>
      </c>
      <c r="E25" s="13">
        <f>D25/C25</f>
        <v>125286.19047619047</v>
      </c>
      <c r="G25" s="12" t="s">
        <v>12</v>
      </c>
      <c r="H25" s="12">
        <v>8</v>
      </c>
      <c r="I25" s="12">
        <v>8</v>
      </c>
      <c r="J25" s="13">
        <v>1695434</v>
      </c>
      <c r="K25" s="13">
        <f>J25/I25</f>
        <v>211929.25</v>
      </c>
      <c r="M25" s="12" t="s">
        <v>12</v>
      </c>
      <c r="N25" s="12">
        <v>17</v>
      </c>
      <c r="O25" s="12">
        <v>34</v>
      </c>
      <c r="P25" s="13">
        <v>3566586</v>
      </c>
      <c r="Q25" s="13">
        <f>P25/O25</f>
        <v>104899.58823529411</v>
      </c>
      <c r="S25" s="12" t="s">
        <v>12</v>
      </c>
      <c r="T25" s="12">
        <v>0</v>
      </c>
      <c r="U25" s="12">
        <v>0</v>
      </c>
      <c r="V25" s="13">
        <v>0</v>
      </c>
      <c r="W25" s="13">
        <v>0</v>
      </c>
      <c r="Y25" s="12" t="s">
        <v>12</v>
      </c>
      <c r="Z25" s="12">
        <v>0</v>
      </c>
      <c r="AA25" s="12">
        <v>0</v>
      </c>
      <c r="AB25" s="13">
        <v>0</v>
      </c>
      <c r="AC25" s="13">
        <v>0</v>
      </c>
    </row>
    <row r="26" spans="10:29" ht="14.25">
      <c r="J26" s="13"/>
      <c r="K26" s="13"/>
      <c r="P26" s="13"/>
      <c r="Q26" s="13"/>
      <c r="V26" s="13"/>
      <c r="W26" s="13"/>
      <c r="AB26" s="13"/>
      <c r="AC26" s="13"/>
    </row>
    <row r="27" spans="1:29" ht="14.25">
      <c r="A27" s="12" t="s">
        <v>11</v>
      </c>
      <c r="B27" s="12">
        <f>SUM(B21:B25)</f>
        <v>53</v>
      </c>
      <c r="C27" s="12">
        <f>SUM(C21:C25)</f>
        <v>465</v>
      </c>
      <c r="D27" s="13">
        <f>SUM(D21:D25)</f>
        <v>54703401</v>
      </c>
      <c r="E27" s="13">
        <f>D27/C27</f>
        <v>117641.72258064516</v>
      </c>
      <c r="G27" s="12" t="s">
        <v>11</v>
      </c>
      <c r="H27" s="12">
        <f>SUM(H21:H25)</f>
        <v>13</v>
      </c>
      <c r="I27" s="12">
        <f>SUM(I21:I25)</f>
        <v>13</v>
      </c>
      <c r="J27" s="13">
        <f>SUM(J21:J25)</f>
        <v>2755080</v>
      </c>
      <c r="K27" s="13">
        <f>J27/I27</f>
        <v>211929.23076923078</v>
      </c>
      <c r="M27" s="12" t="s">
        <v>11</v>
      </c>
      <c r="N27" s="12">
        <f>SUM(N21:N25)</f>
        <v>27</v>
      </c>
      <c r="O27" s="12">
        <f>SUM(O21:O25)</f>
        <v>54</v>
      </c>
      <c r="P27" s="13">
        <f>SUM(P21:P25)</f>
        <v>5664578</v>
      </c>
      <c r="Q27" s="13">
        <f>P27/O27</f>
        <v>104899.5925925926</v>
      </c>
      <c r="S27" s="12" t="s">
        <v>11</v>
      </c>
      <c r="T27" s="12">
        <f>SUM(T21:T25)</f>
        <v>7</v>
      </c>
      <c r="U27" s="12">
        <f>SUM(U21:U25)</f>
        <v>24</v>
      </c>
      <c r="V27" s="13">
        <f>SUM(V21:V25)</f>
        <v>2633081</v>
      </c>
      <c r="W27" s="13">
        <f>V27/U27</f>
        <v>109711.70833333333</v>
      </c>
      <c r="Y27" s="12" t="s">
        <v>11</v>
      </c>
      <c r="Z27" s="12">
        <f>SUM(Z21:Z25)</f>
        <v>6</v>
      </c>
      <c r="AA27" s="12">
        <f>SUM(AA21:AA25)</f>
        <v>374</v>
      </c>
      <c r="AB27" s="13">
        <f>SUM(AB21:AB25)</f>
        <v>43650662</v>
      </c>
      <c r="AC27" s="13">
        <f>AB27/AA27</f>
        <v>116713</v>
      </c>
    </row>
    <row r="28" ht="14.25">
      <c r="D28" s="12"/>
    </row>
    <row r="31" spans="1:29" ht="14.25">
      <c r="A31" s="12" t="s">
        <v>87</v>
      </c>
      <c r="G31" s="12" t="s">
        <v>88</v>
      </c>
      <c r="J31" s="13"/>
      <c r="K31" s="13"/>
      <c r="M31" s="12" t="s">
        <v>89</v>
      </c>
      <c r="P31" s="13"/>
      <c r="Q31" s="13"/>
      <c r="S31" s="12" t="s">
        <v>90</v>
      </c>
      <c r="V31" s="13"/>
      <c r="W31" s="13"/>
      <c r="Y31" s="12" t="s">
        <v>91</v>
      </c>
      <c r="AB31" s="13"/>
      <c r="AC31" s="13"/>
    </row>
    <row r="32" spans="10:29" ht="14.25">
      <c r="J32" s="13"/>
      <c r="K32" s="13"/>
      <c r="P32" s="13"/>
      <c r="Q32" s="13"/>
      <c r="V32" s="13"/>
      <c r="W32" s="13"/>
      <c r="AB32" s="13"/>
      <c r="AC32" s="13"/>
    </row>
    <row r="33" spans="10:29" ht="14.25">
      <c r="J33" s="13"/>
      <c r="K33" s="13"/>
      <c r="P33" s="13"/>
      <c r="Q33" s="13"/>
      <c r="V33" s="13"/>
      <c r="W33" s="13"/>
      <c r="AB33" s="13"/>
      <c r="AC33" s="13"/>
    </row>
    <row r="34" spans="5:29" ht="14.25">
      <c r="E34" s="13" t="s">
        <v>18</v>
      </c>
      <c r="J34" s="13"/>
      <c r="K34" s="13" t="s">
        <v>18</v>
      </c>
      <c r="P34" s="13"/>
      <c r="Q34" s="13" t="s">
        <v>18</v>
      </c>
      <c r="V34" s="13"/>
      <c r="W34" s="13" t="s">
        <v>18</v>
      </c>
      <c r="AB34" s="13"/>
      <c r="AC34" s="13" t="s">
        <v>18</v>
      </c>
    </row>
    <row r="35" spans="1:29" ht="14.25">
      <c r="A35" s="12" t="s">
        <v>20</v>
      </c>
      <c r="B35" s="12" t="s">
        <v>19</v>
      </c>
      <c r="C35" s="12" t="s">
        <v>0</v>
      </c>
      <c r="D35" s="13" t="s">
        <v>18</v>
      </c>
      <c r="E35" s="13" t="s">
        <v>17</v>
      </c>
      <c r="G35" s="12" t="s">
        <v>20</v>
      </c>
      <c r="H35" s="12" t="s">
        <v>19</v>
      </c>
      <c r="I35" s="12" t="s">
        <v>0</v>
      </c>
      <c r="J35" s="13" t="s">
        <v>18</v>
      </c>
      <c r="K35" s="13" t="s">
        <v>17</v>
      </c>
      <c r="M35" s="12" t="s">
        <v>20</v>
      </c>
      <c r="N35" s="12" t="s">
        <v>19</v>
      </c>
      <c r="O35" s="12" t="s">
        <v>0</v>
      </c>
      <c r="P35" s="13" t="s">
        <v>18</v>
      </c>
      <c r="Q35" s="13" t="s">
        <v>17</v>
      </c>
      <c r="S35" s="12" t="s">
        <v>20</v>
      </c>
      <c r="T35" s="12" t="s">
        <v>19</v>
      </c>
      <c r="U35" s="12" t="s">
        <v>0</v>
      </c>
      <c r="V35" s="13" t="s">
        <v>18</v>
      </c>
      <c r="W35" s="13" t="s">
        <v>17</v>
      </c>
      <c r="Y35" s="12" t="s">
        <v>20</v>
      </c>
      <c r="Z35" s="12" t="s">
        <v>19</v>
      </c>
      <c r="AA35" s="12" t="s">
        <v>0</v>
      </c>
      <c r="AB35" s="13" t="s">
        <v>18</v>
      </c>
      <c r="AC35" s="13" t="s">
        <v>17</v>
      </c>
    </row>
    <row r="36" spans="1:29" ht="14.25">
      <c r="A36" s="12" t="s">
        <v>16</v>
      </c>
      <c r="B36" s="12">
        <v>9</v>
      </c>
      <c r="C36" s="12">
        <v>108</v>
      </c>
      <c r="D36" s="13">
        <v>12605004</v>
      </c>
      <c r="E36" s="13">
        <f>D36/C36</f>
        <v>116713</v>
      </c>
      <c r="G36" s="12" t="s">
        <v>16</v>
      </c>
      <c r="H36" s="12">
        <v>0</v>
      </c>
      <c r="I36" s="12">
        <v>0</v>
      </c>
      <c r="J36" s="13">
        <v>0</v>
      </c>
      <c r="K36" s="13">
        <v>0</v>
      </c>
      <c r="M36" s="12" t="s">
        <v>16</v>
      </c>
      <c r="N36" s="12">
        <v>0</v>
      </c>
      <c r="O36" s="12">
        <v>0</v>
      </c>
      <c r="P36" s="13">
        <v>0</v>
      </c>
      <c r="Q36" s="13">
        <v>0</v>
      </c>
      <c r="S36" s="12" t="s">
        <v>16</v>
      </c>
      <c r="T36" s="12">
        <v>0</v>
      </c>
      <c r="U36" s="12">
        <v>0</v>
      </c>
      <c r="V36" s="13">
        <v>0</v>
      </c>
      <c r="W36" s="13">
        <v>0</v>
      </c>
      <c r="Y36" s="12" t="s">
        <v>16</v>
      </c>
      <c r="Z36" s="12">
        <v>9</v>
      </c>
      <c r="AA36" s="12">
        <v>108</v>
      </c>
      <c r="AB36" s="13">
        <v>12605004</v>
      </c>
      <c r="AC36" s="13">
        <f>AB36/AA36</f>
        <v>116713</v>
      </c>
    </row>
    <row r="37" spans="1:29" ht="14.25">
      <c r="A37" s="12" t="s">
        <v>15</v>
      </c>
      <c r="B37" s="12">
        <v>6</v>
      </c>
      <c r="C37" s="12">
        <v>127</v>
      </c>
      <c r="D37" s="13">
        <v>14735912</v>
      </c>
      <c r="E37" s="13">
        <f>D37/C37</f>
        <v>116030.8031496063</v>
      </c>
      <c r="G37" s="12" t="s">
        <v>15</v>
      </c>
      <c r="H37" s="12">
        <v>0</v>
      </c>
      <c r="I37" s="12">
        <v>0</v>
      </c>
      <c r="J37" s="13">
        <v>0</v>
      </c>
      <c r="K37" s="13">
        <v>0</v>
      </c>
      <c r="M37" s="12" t="s">
        <v>15</v>
      </c>
      <c r="N37" s="12">
        <v>1</v>
      </c>
      <c r="O37" s="12">
        <v>2</v>
      </c>
      <c r="P37" s="13">
        <v>209799</v>
      </c>
      <c r="Q37" s="13">
        <f>P37/O37</f>
        <v>104899.5</v>
      </c>
      <c r="S37" s="12" t="s">
        <v>15</v>
      </c>
      <c r="T37" s="12">
        <v>3</v>
      </c>
      <c r="U37" s="12">
        <v>9</v>
      </c>
      <c r="V37" s="13">
        <v>987405</v>
      </c>
      <c r="W37" s="13">
        <f>V37/U37</f>
        <v>109711.66666666667</v>
      </c>
      <c r="Y37" s="12" t="s">
        <v>15</v>
      </c>
      <c r="Z37" s="12">
        <v>2</v>
      </c>
      <c r="AA37" s="12">
        <v>116</v>
      </c>
      <c r="AB37" s="13">
        <v>13538708</v>
      </c>
      <c r="AC37" s="13">
        <f>AB37/AA37</f>
        <v>116713</v>
      </c>
    </row>
    <row r="38" spans="1:29" ht="14.25">
      <c r="A38" s="12" t="s">
        <v>14</v>
      </c>
      <c r="B38" s="12">
        <v>2</v>
      </c>
      <c r="C38" s="12">
        <v>31</v>
      </c>
      <c r="D38" s="13">
        <v>3618103</v>
      </c>
      <c r="E38" s="13">
        <f>D38/C38</f>
        <v>116713</v>
      </c>
      <c r="G38" s="12" t="s">
        <v>14</v>
      </c>
      <c r="H38" s="12">
        <v>0</v>
      </c>
      <c r="I38" s="12">
        <v>0</v>
      </c>
      <c r="J38" s="13">
        <v>0</v>
      </c>
      <c r="K38" s="13">
        <v>0</v>
      </c>
      <c r="M38" s="12" t="s">
        <v>14</v>
      </c>
      <c r="N38" s="12">
        <v>0</v>
      </c>
      <c r="O38" s="12">
        <v>0</v>
      </c>
      <c r="P38" s="13">
        <v>0</v>
      </c>
      <c r="Q38" s="13">
        <v>0</v>
      </c>
      <c r="S38" s="12" t="s">
        <v>14</v>
      </c>
      <c r="T38" s="12">
        <v>0</v>
      </c>
      <c r="U38" s="12">
        <v>0</v>
      </c>
      <c r="V38" s="13">
        <v>0</v>
      </c>
      <c r="W38" s="13">
        <v>0</v>
      </c>
      <c r="Y38" s="12" t="s">
        <v>14</v>
      </c>
      <c r="Z38" s="12">
        <v>2</v>
      </c>
      <c r="AA38" s="12">
        <v>31</v>
      </c>
      <c r="AB38" s="13">
        <v>3618103</v>
      </c>
      <c r="AC38" s="13">
        <f>AB38/AA38</f>
        <v>116713</v>
      </c>
    </row>
    <row r="39" spans="1:29" ht="14.25">
      <c r="A39" s="12" t="s">
        <v>13</v>
      </c>
      <c r="B39" s="12">
        <v>11</v>
      </c>
      <c r="C39" s="12">
        <v>15</v>
      </c>
      <c r="D39" s="13">
        <v>2322701</v>
      </c>
      <c r="E39" s="13">
        <f>D39/C39</f>
        <v>154846.73333333334</v>
      </c>
      <c r="G39" s="12" t="s">
        <v>13</v>
      </c>
      <c r="H39" s="12">
        <v>7</v>
      </c>
      <c r="I39" s="12">
        <v>7</v>
      </c>
      <c r="J39" s="13">
        <v>1483504</v>
      </c>
      <c r="K39" s="13">
        <f>J39/I39</f>
        <v>211929.14285714287</v>
      </c>
      <c r="M39" s="12" t="s">
        <v>13</v>
      </c>
      <c r="N39" s="12">
        <v>4</v>
      </c>
      <c r="O39" s="12">
        <v>8</v>
      </c>
      <c r="P39" s="13">
        <v>839197</v>
      </c>
      <c r="Q39" s="13">
        <f>P39/O39</f>
        <v>104899.625</v>
      </c>
      <c r="S39" s="12" t="s">
        <v>13</v>
      </c>
      <c r="T39" s="12">
        <v>0</v>
      </c>
      <c r="U39" s="12">
        <v>0</v>
      </c>
      <c r="V39" s="13">
        <v>0</v>
      </c>
      <c r="W39" s="13">
        <v>0</v>
      </c>
      <c r="Y39" s="12" t="s">
        <v>13</v>
      </c>
      <c r="Z39" s="12">
        <v>0</v>
      </c>
      <c r="AA39" s="12">
        <v>0</v>
      </c>
      <c r="AB39" s="13">
        <v>0</v>
      </c>
      <c r="AC39" s="13">
        <v>0</v>
      </c>
    </row>
    <row r="40" spans="1:29" ht="14.25">
      <c r="A40" s="12" t="s">
        <v>12</v>
      </c>
      <c r="B40" s="12">
        <v>7</v>
      </c>
      <c r="C40" s="12">
        <v>12</v>
      </c>
      <c r="D40" s="13">
        <v>1472854</v>
      </c>
      <c r="E40" s="13">
        <f>D40/C40</f>
        <v>122737.83333333333</v>
      </c>
      <c r="G40" s="12" t="s">
        <v>12</v>
      </c>
      <c r="H40" s="12">
        <v>2</v>
      </c>
      <c r="I40" s="12">
        <v>2</v>
      </c>
      <c r="J40" s="13">
        <v>423858</v>
      </c>
      <c r="K40" s="13">
        <f>J40/I40</f>
        <v>211929</v>
      </c>
      <c r="M40" s="12" t="s">
        <v>12</v>
      </c>
      <c r="N40" s="12">
        <v>5</v>
      </c>
      <c r="O40" s="12">
        <v>10</v>
      </c>
      <c r="P40" s="13">
        <v>1048996</v>
      </c>
      <c r="Q40" s="13">
        <f>P40/O40</f>
        <v>104899.6</v>
      </c>
      <c r="S40" s="12" t="s">
        <v>12</v>
      </c>
      <c r="T40" s="12">
        <v>0</v>
      </c>
      <c r="U40" s="12">
        <v>0</v>
      </c>
      <c r="V40" s="13">
        <v>0</v>
      </c>
      <c r="W40" s="13">
        <v>0</v>
      </c>
      <c r="Y40" s="12" t="s">
        <v>12</v>
      </c>
      <c r="Z40" s="12">
        <v>0</v>
      </c>
      <c r="AA40" s="12">
        <v>0</v>
      </c>
      <c r="AB40" s="13">
        <v>0</v>
      </c>
      <c r="AC40" s="13">
        <v>0</v>
      </c>
    </row>
    <row r="41" spans="10:29" ht="14.25">
      <c r="J41" s="13"/>
      <c r="K41" s="13"/>
      <c r="P41" s="13"/>
      <c r="Q41" s="13"/>
      <c r="V41" s="13"/>
      <c r="W41" s="13"/>
      <c r="AB41" s="13"/>
      <c r="AC41" s="13"/>
    </row>
    <row r="42" spans="1:29" ht="14.25">
      <c r="A42" s="12" t="s">
        <v>11</v>
      </c>
      <c r="B42" s="12">
        <f>SUM(B36:B40)</f>
        <v>35</v>
      </c>
      <c r="C42" s="12">
        <f>SUM(C36:C40)</f>
        <v>293</v>
      </c>
      <c r="D42" s="13">
        <f>SUM(D36:D40)</f>
        <v>34754574</v>
      </c>
      <c r="E42" s="13">
        <f>D42/C42</f>
        <v>118616.29351535837</v>
      </c>
      <c r="G42" s="12" t="s">
        <v>11</v>
      </c>
      <c r="H42" s="12">
        <f>SUM(H36:H40)</f>
        <v>9</v>
      </c>
      <c r="I42" s="12">
        <f>SUM(I36:I40)</f>
        <v>9</v>
      </c>
      <c r="J42" s="13">
        <f>SUM(J36:J40)</f>
        <v>1907362</v>
      </c>
      <c r="K42" s="13">
        <f>J42/I42</f>
        <v>211929.11111111112</v>
      </c>
      <c r="M42" s="12" t="s">
        <v>11</v>
      </c>
      <c r="N42" s="12">
        <f>SUM(N36:N40)</f>
        <v>10</v>
      </c>
      <c r="O42" s="12">
        <f>SUM(O36:O40)</f>
        <v>20</v>
      </c>
      <c r="P42" s="13">
        <f>SUM(P36:P40)</f>
        <v>2097992</v>
      </c>
      <c r="Q42" s="13">
        <f>P42/O42</f>
        <v>104899.6</v>
      </c>
      <c r="S42" s="12" t="s">
        <v>11</v>
      </c>
      <c r="T42" s="12">
        <f>SUM(T36:T40)</f>
        <v>3</v>
      </c>
      <c r="U42" s="12">
        <f>SUM(U36:U40)</f>
        <v>9</v>
      </c>
      <c r="V42" s="13">
        <f>SUM(V36:V40)</f>
        <v>987405</v>
      </c>
      <c r="W42" s="13">
        <f>V42/U42</f>
        <v>109711.66666666667</v>
      </c>
      <c r="Y42" s="12" t="s">
        <v>11</v>
      </c>
      <c r="Z42" s="12">
        <f>SUM(Z36:Z40)</f>
        <v>13</v>
      </c>
      <c r="AA42" s="12">
        <f>SUM(AA36:AA40)</f>
        <v>255</v>
      </c>
      <c r="AB42" s="13">
        <f>SUM(AB36:AB40)</f>
        <v>29761815</v>
      </c>
      <c r="AC42" s="13">
        <f>AB42/AA42</f>
        <v>116713</v>
      </c>
    </row>
    <row r="43" ht="14.25">
      <c r="D43" s="12"/>
    </row>
    <row r="46" spans="1:29" ht="14.25">
      <c r="A46" s="12" t="s">
        <v>92</v>
      </c>
      <c r="G46" s="12" t="s">
        <v>93</v>
      </c>
      <c r="J46" s="13"/>
      <c r="K46" s="13"/>
      <c r="M46" s="12" t="s">
        <v>94</v>
      </c>
      <c r="P46" s="13"/>
      <c r="Q46" s="13"/>
      <c r="S46" s="12" t="s">
        <v>95</v>
      </c>
      <c r="V46" s="13"/>
      <c r="W46" s="13"/>
      <c r="Y46" s="12" t="s">
        <v>96</v>
      </c>
      <c r="AB46" s="13"/>
      <c r="AC46" s="13"/>
    </row>
    <row r="47" spans="10:29" ht="14.25">
      <c r="J47" s="13"/>
      <c r="K47" s="13"/>
      <c r="P47" s="13"/>
      <c r="Q47" s="13"/>
      <c r="V47" s="13"/>
      <c r="W47" s="13"/>
      <c r="AB47" s="13"/>
      <c r="AC47" s="13"/>
    </row>
    <row r="48" spans="10:29" ht="14.25">
      <c r="J48" s="13"/>
      <c r="K48" s="13"/>
      <c r="P48" s="13"/>
      <c r="Q48" s="13"/>
      <c r="V48" s="13"/>
      <c r="W48" s="13"/>
      <c r="AB48" s="13"/>
      <c r="AC48" s="13"/>
    </row>
    <row r="49" spans="5:29" ht="14.25">
      <c r="E49" s="13" t="s">
        <v>18</v>
      </c>
      <c r="J49" s="13"/>
      <c r="K49" s="13" t="s">
        <v>18</v>
      </c>
      <c r="P49" s="13"/>
      <c r="Q49" s="13" t="s">
        <v>18</v>
      </c>
      <c r="V49" s="13"/>
      <c r="W49" s="13" t="s">
        <v>18</v>
      </c>
      <c r="AB49" s="13"/>
      <c r="AC49" s="13" t="s">
        <v>18</v>
      </c>
    </row>
    <row r="50" spans="1:29" ht="14.25">
      <c r="A50" s="12" t="s">
        <v>20</v>
      </c>
      <c r="B50" s="12" t="s">
        <v>19</v>
      </c>
      <c r="C50" s="12" t="s">
        <v>0</v>
      </c>
      <c r="D50" s="13" t="s">
        <v>18</v>
      </c>
      <c r="E50" s="13" t="s">
        <v>17</v>
      </c>
      <c r="G50" s="12" t="s">
        <v>20</v>
      </c>
      <c r="H50" s="12" t="s">
        <v>19</v>
      </c>
      <c r="I50" s="12" t="s">
        <v>0</v>
      </c>
      <c r="J50" s="13" t="s">
        <v>18</v>
      </c>
      <c r="K50" s="13" t="s">
        <v>17</v>
      </c>
      <c r="M50" s="12" t="s">
        <v>20</v>
      </c>
      <c r="N50" s="12" t="s">
        <v>19</v>
      </c>
      <c r="O50" s="12" t="s">
        <v>0</v>
      </c>
      <c r="P50" s="13" t="s">
        <v>18</v>
      </c>
      <c r="Q50" s="13" t="s">
        <v>17</v>
      </c>
      <c r="S50" s="12" t="s">
        <v>20</v>
      </c>
      <c r="T50" s="12" t="s">
        <v>19</v>
      </c>
      <c r="U50" s="12" t="s">
        <v>0</v>
      </c>
      <c r="V50" s="13" t="s">
        <v>18</v>
      </c>
      <c r="W50" s="13" t="s">
        <v>17</v>
      </c>
      <c r="Y50" s="12" t="s">
        <v>20</v>
      </c>
      <c r="Z50" s="12" t="s">
        <v>19</v>
      </c>
      <c r="AA50" s="12" t="s">
        <v>0</v>
      </c>
      <c r="AB50" s="13" t="s">
        <v>18</v>
      </c>
      <c r="AC50" s="13" t="s">
        <v>17</v>
      </c>
    </row>
    <row r="51" spans="1:29" ht="14.25">
      <c r="A51" s="12" t="s">
        <v>16</v>
      </c>
      <c r="B51" s="12">
        <v>1</v>
      </c>
      <c r="C51" s="12">
        <v>2</v>
      </c>
      <c r="D51" s="13">
        <v>209799</v>
      </c>
      <c r="E51" s="13">
        <f>D51/C51</f>
        <v>104899.5</v>
      </c>
      <c r="G51" s="12" t="s">
        <v>16</v>
      </c>
      <c r="H51" s="12">
        <v>0</v>
      </c>
      <c r="I51" s="12">
        <v>0</v>
      </c>
      <c r="J51" s="13">
        <v>0</v>
      </c>
      <c r="K51" s="13">
        <v>0</v>
      </c>
      <c r="M51" s="12" t="s">
        <v>16</v>
      </c>
      <c r="N51" s="12">
        <v>1</v>
      </c>
      <c r="O51" s="12">
        <v>2</v>
      </c>
      <c r="P51" s="13">
        <v>209799</v>
      </c>
      <c r="Q51" s="13">
        <f>P51/O51</f>
        <v>104899.5</v>
      </c>
      <c r="S51" s="12" t="s">
        <v>16</v>
      </c>
      <c r="T51" s="12">
        <v>0</v>
      </c>
      <c r="U51" s="12">
        <v>0</v>
      </c>
      <c r="V51" s="13">
        <v>0</v>
      </c>
      <c r="W51" s="13">
        <v>0</v>
      </c>
      <c r="Y51" s="12" t="s">
        <v>16</v>
      </c>
      <c r="Z51" s="12">
        <v>0</v>
      </c>
      <c r="AA51" s="12">
        <v>0</v>
      </c>
      <c r="AB51" s="13">
        <v>0</v>
      </c>
      <c r="AC51" s="13">
        <v>0</v>
      </c>
    </row>
    <row r="52" spans="1:29" ht="14.25">
      <c r="A52" s="12" t="s">
        <v>15</v>
      </c>
      <c r="B52" s="12">
        <v>13</v>
      </c>
      <c r="C52" s="12">
        <v>30</v>
      </c>
      <c r="D52" s="13">
        <v>3195109</v>
      </c>
      <c r="E52" s="13">
        <f>D52/C52</f>
        <v>106503.63333333333</v>
      </c>
      <c r="G52" s="12" t="s">
        <v>15</v>
      </c>
      <c r="H52" s="12">
        <v>0</v>
      </c>
      <c r="I52" s="12">
        <v>0</v>
      </c>
      <c r="J52" s="13">
        <v>0</v>
      </c>
      <c r="K52" s="13">
        <v>0</v>
      </c>
      <c r="M52" s="12" t="s">
        <v>15</v>
      </c>
      <c r="N52" s="12">
        <v>10</v>
      </c>
      <c r="O52" s="12">
        <v>20</v>
      </c>
      <c r="P52" s="13">
        <v>2097992</v>
      </c>
      <c r="Q52" s="13">
        <f>P52/O52</f>
        <v>104899.6</v>
      </c>
      <c r="S52" s="12" t="s">
        <v>15</v>
      </c>
      <c r="T52" s="12">
        <v>3</v>
      </c>
      <c r="U52" s="12">
        <v>10</v>
      </c>
      <c r="V52" s="13">
        <v>1097117</v>
      </c>
      <c r="W52" s="13">
        <f>V52/U52</f>
        <v>109711.7</v>
      </c>
      <c r="Y52" s="12" t="s">
        <v>15</v>
      </c>
      <c r="Z52" s="12">
        <v>0</v>
      </c>
      <c r="AA52" s="12">
        <v>0</v>
      </c>
      <c r="AB52" s="13">
        <v>0</v>
      </c>
      <c r="AC52" s="13">
        <v>0</v>
      </c>
    </row>
    <row r="53" spans="1:29" ht="14.25">
      <c r="A53" s="12" t="s">
        <v>14</v>
      </c>
      <c r="B53" s="12">
        <v>3</v>
      </c>
      <c r="C53" s="12">
        <v>94</v>
      </c>
      <c r="D53" s="13">
        <v>10971022</v>
      </c>
      <c r="E53" s="13">
        <f>D53/C53</f>
        <v>116713</v>
      </c>
      <c r="G53" s="12" t="s">
        <v>14</v>
      </c>
      <c r="H53" s="12">
        <v>0</v>
      </c>
      <c r="I53" s="12">
        <v>0</v>
      </c>
      <c r="J53" s="13">
        <v>0</v>
      </c>
      <c r="K53" s="13">
        <v>0</v>
      </c>
      <c r="M53" s="12" t="s">
        <v>14</v>
      </c>
      <c r="N53" s="12">
        <v>0</v>
      </c>
      <c r="O53" s="12">
        <v>0</v>
      </c>
      <c r="P53" s="13">
        <v>0</v>
      </c>
      <c r="Q53" s="13">
        <v>0</v>
      </c>
      <c r="S53" s="12" t="s">
        <v>14</v>
      </c>
      <c r="T53" s="12">
        <v>0</v>
      </c>
      <c r="U53" s="12">
        <v>0</v>
      </c>
      <c r="V53" s="13">
        <v>0</v>
      </c>
      <c r="W53" s="13">
        <v>0</v>
      </c>
      <c r="Y53" s="12" t="s">
        <v>14</v>
      </c>
      <c r="Z53" s="12">
        <v>3</v>
      </c>
      <c r="AA53" s="12">
        <v>94</v>
      </c>
      <c r="AB53" s="13">
        <v>10971022</v>
      </c>
      <c r="AC53" s="13">
        <f>AB53/AA53</f>
        <v>116713</v>
      </c>
    </row>
    <row r="54" spans="1:29" ht="14.25">
      <c r="A54" s="12" t="s">
        <v>13</v>
      </c>
      <c r="B54" s="12">
        <v>21</v>
      </c>
      <c r="C54" s="12">
        <v>223</v>
      </c>
      <c r="D54" s="13">
        <v>26386364</v>
      </c>
      <c r="E54" s="13">
        <f>D54/C54</f>
        <v>118324.50224215246</v>
      </c>
      <c r="G54" s="12" t="s">
        <v>13</v>
      </c>
      <c r="H54" s="12">
        <v>7</v>
      </c>
      <c r="I54" s="12">
        <v>7</v>
      </c>
      <c r="J54" s="13">
        <v>1483504</v>
      </c>
      <c r="K54" s="13">
        <f>J54/I54</f>
        <v>211929.14285714287</v>
      </c>
      <c r="M54" s="12" t="s">
        <v>13</v>
      </c>
      <c r="N54" s="12">
        <v>13</v>
      </c>
      <c r="O54" s="12">
        <v>26</v>
      </c>
      <c r="P54" s="13">
        <v>2727390</v>
      </c>
      <c r="Q54" s="13">
        <f>P54/O54</f>
        <v>104899.61538461539</v>
      </c>
      <c r="S54" s="12" t="s">
        <v>13</v>
      </c>
      <c r="T54" s="12">
        <v>0</v>
      </c>
      <c r="U54" s="12">
        <v>0</v>
      </c>
      <c r="V54" s="13">
        <v>0</v>
      </c>
      <c r="W54" s="13">
        <v>0</v>
      </c>
      <c r="Y54" s="12" t="s">
        <v>13</v>
      </c>
      <c r="Z54" s="12">
        <v>1</v>
      </c>
      <c r="AA54" s="12">
        <v>190</v>
      </c>
      <c r="AB54" s="13">
        <v>22175470</v>
      </c>
      <c r="AC54" s="13">
        <f>AB54/AA54</f>
        <v>116713</v>
      </c>
    </row>
    <row r="55" spans="1:29" ht="14.25">
      <c r="A55" s="12" t="s">
        <v>12</v>
      </c>
      <c r="B55" s="12">
        <v>18</v>
      </c>
      <c r="C55" s="12">
        <v>34</v>
      </c>
      <c r="D55" s="13">
        <v>3780645</v>
      </c>
      <c r="E55" s="13">
        <f>D55/C55</f>
        <v>111195.44117647059</v>
      </c>
      <c r="G55" s="12" t="s">
        <v>12</v>
      </c>
      <c r="H55" s="12">
        <v>2</v>
      </c>
      <c r="I55" s="12">
        <v>2</v>
      </c>
      <c r="J55" s="13">
        <v>423858</v>
      </c>
      <c r="K55" s="13">
        <f>J55/I55</f>
        <v>211929</v>
      </c>
      <c r="M55" s="12" t="s">
        <v>12</v>
      </c>
      <c r="N55" s="12">
        <v>16</v>
      </c>
      <c r="O55" s="12">
        <v>32</v>
      </c>
      <c r="P55" s="13">
        <v>3356787</v>
      </c>
      <c r="Q55" s="13">
        <f>P55/O55</f>
        <v>104899.59375</v>
      </c>
      <c r="S55" s="12" t="s">
        <v>12</v>
      </c>
      <c r="T55" s="12">
        <v>0</v>
      </c>
      <c r="U55" s="12">
        <v>0</v>
      </c>
      <c r="V55" s="13">
        <v>0</v>
      </c>
      <c r="W55" s="13">
        <v>0</v>
      </c>
      <c r="Y55" s="12" t="s">
        <v>12</v>
      </c>
      <c r="Z55" s="12">
        <v>0</v>
      </c>
      <c r="AA55" s="12">
        <v>0</v>
      </c>
      <c r="AB55" s="13">
        <v>0</v>
      </c>
      <c r="AC55" s="13">
        <v>0</v>
      </c>
    </row>
    <row r="56" spans="10:29" ht="14.25">
      <c r="J56" s="13"/>
      <c r="K56" s="13"/>
      <c r="P56" s="13"/>
      <c r="Q56" s="13"/>
      <c r="V56" s="13"/>
      <c r="W56" s="13"/>
      <c r="AB56" s="13"/>
      <c r="AC56" s="13"/>
    </row>
    <row r="57" spans="1:29" ht="14.25">
      <c r="A57" s="12" t="s">
        <v>11</v>
      </c>
      <c r="B57" s="12">
        <f>SUM(B51:B55)</f>
        <v>56</v>
      </c>
      <c r="C57" s="12">
        <f>SUM(C51:C55)</f>
        <v>383</v>
      </c>
      <c r="D57" s="13">
        <f>SUM(D51:D55)</f>
        <v>44542939</v>
      </c>
      <c r="E57" s="13">
        <f>D57/C57</f>
        <v>116300.10182767623</v>
      </c>
      <c r="G57" s="12" t="s">
        <v>11</v>
      </c>
      <c r="H57" s="12">
        <f>SUM(H51:H55)</f>
        <v>9</v>
      </c>
      <c r="I57" s="12">
        <f>SUM(I51:I55)</f>
        <v>9</v>
      </c>
      <c r="J57" s="13">
        <f>SUM(J51:J55)</f>
        <v>1907362</v>
      </c>
      <c r="K57" s="13">
        <f>J57/I57</f>
        <v>211929.11111111112</v>
      </c>
      <c r="M57" s="12" t="s">
        <v>11</v>
      </c>
      <c r="N57" s="12">
        <f>SUM(N51:N55)</f>
        <v>40</v>
      </c>
      <c r="O57" s="12">
        <f>SUM(O51:O55)</f>
        <v>80</v>
      </c>
      <c r="P57" s="13">
        <f>SUM(P51:P55)</f>
        <v>8391968</v>
      </c>
      <c r="Q57" s="13">
        <f>P57/O57</f>
        <v>104899.6</v>
      </c>
      <c r="S57" s="12" t="s">
        <v>11</v>
      </c>
      <c r="T57" s="12">
        <f>SUM(T51:T55)</f>
        <v>3</v>
      </c>
      <c r="U57" s="12">
        <f>SUM(U51:U55)</f>
        <v>10</v>
      </c>
      <c r="V57" s="13">
        <f>SUM(V51:V55)</f>
        <v>1097117</v>
      </c>
      <c r="W57" s="13">
        <f>V57/U57</f>
        <v>109711.7</v>
      </c>
      <c r="Y57" s="12" t="s">
        <v>11</v>
      </c>
      <c r="Z57" s="12">
        <f>SUM(Z51:Z55)</f>
        <v>4</v>
      </c>
      <c r="AA57" s="12">
        <f>SUM(AA51:AA55)</f>
        <v>284</v>
      </c>
      <c r="AB57" s="13">
        <f>SUM(AB51:AB55)</f>
        <v>33146492</v>
      </c>
      <c r="AC57" s="13">
        <f>AB57/AA57</f>
        <v>116713</v>
      </c>
    </row>
    <row r="58" ht="14.25">
      <c r="D58" s="12"/>
    </row>
    <row r="61" spans="1:29" ht="14.25">
      <c r="A61" s="12" t="s">
        <v>97</v>
      </c>
      <c r="G61" s="12" t="s">
        <v>98</v>
      </c>
      <c r="J61" s="13"/>
      <c r="K61" s="13"/>
      <c r="M61" s="12" t="s">
        <v>99</v>
      </c>
      <c r="P61" s="13"/>
      <c r="Q61" s="13"/>
      <c r="S61" s="12" t="s">
        <v>100</v>
      </c>
      <c r="V61" s="13"/>
      <c r="W61" s="13"/>
      <c r="Y61" s="12" t="s">
        <v>101</v>
      </c>
      <c r="AB61" s="13"/>
      <c r="AC61" s="13"/>
    </row>
    <row r="62" spans="10:29" ht="14.25">
      <c r="J62" s="13"/>
      <c r="K62" s="13"/>
      <c r="P62" s="13"/>
      <c r="Q62" s="13"/>
      <c r="V62" s="13"/>
      <c r="W62" s="13"/>
      <c r="AB62" s="13"/>
      <c r="AC62" s="13"/>
    </row>
    <row r="63" spans="10:29" ht="14.25">
      <c r="J63" s="13"/>
      <c r="K63" s="13"/>
      <c r="P63" s="13"/>
      <c r="Q63" s="13"/>
      <c r="V63" s="13"/>
      <c r="W63" s="13"/>
      <c r="AB63" s="13"/>
      <c r="AC63" s="13"/>
    </row>
    <row r="64" spans="5:29" ht="14.25">
      <c r="E64" s="13" t="s">
        <v>18</v>
      </c>
      <c r="J64" s="13"/>
      <c r="K64" s="13" t="s">
        <v>18</v>
      </c>
      <c r="P64" s="13"/>
      <c r="Q64" s="13" t="s">
        <v>18</v>
      </c>
      <c r="V64" s="13"/>
      <c r="W64" s="13" t="s">
        <v>18</v>
      </c>
      <c r="AB64" s="13"/>
      <c r="AC64" s="13" t="s">
        <v>18</v>
      </c>
    </row>
    <row r="65" spans="1:29" ht="14.25">
      <c r="A65" s="12" t="s">
        <v>20</v>
      </c>
      <c r="B65" s="12" t="s">
        <v>19</v>
      </c>
      <c r="C65" s="12" t="s">
        <v>0</v>
      </c>
      <c r="D65" s="13" t="s">
        <v>18</v>
      </c>
      <c r="E65" s="13" t="s">
        <v>17</v>
      </c>
      <c r="G65" s="12" t="s">
        <v>20</v>
      </c>
      <c r="H65" s="12" t="s">
        <v>19</v>
      </c>
      <c r="I65" s="12" t="s">
        <v>0</v>
      </c>
      <c r="J65" s="13" t="s">
        <v>18</v>
      </c>
      <c r="K65" s="13" t="s">
        <v>17</v>
      </c>
      <c r="M65" s="12" t="s">
        <v>20</v>
      </c>
      <c r="N65" s="12" t="s">
        <v>19</v>
      </c>
      <c r="O65" s="12" t="s">
        <v>0</v>
      </c>
      <c r="P65" s="13" t="s">
        <v>18</v>
      </c>
      <c r="Q65" s="13" t="s">
        <v>17</v>
      </c>
      <c r="S65" s="12" t="s">
        <v>20</v>
      </c>
      <c r="T65" s="12" t="s">
        <v>19</v>
      </c>
      <c r="U65" s="12" t="s">
        <v>0</v>
      </c>
      <c r="V65" s="13" t="s">
        <v>18</v>
      </c>
      <c r="W65" s="13" t="s">
        <v>17</v>
      </c>
      <c r="Y65" s="12" t="s">
        <v>20</v>
      </c>
      <c r="Z65" s="12" t="s">
        <v>19</v>
      </c>
      <c r="AA65" s="12" t="s">
        <v>0</v>
      </c>
      <c r="AB65" s="13" t="s">
        <v>18</v>
      </c>
      <c r="AC65" s="13" t="s">
        <v>17</v>
      </c>
    </row>
    <row r="66" spans="1:29" ht="14.25">
      <c r="A66" s="12" t="s">
        <v>16</v>
      </c>
      <c r="B66" s="12">
        <v>6</v>
      </c>
      <c r="C66" s="12">
        <v>127</v>
      </c>
      <c r="D66" s="13">
        <v>11185495</v>
      </c>
      <c r="E66" s="13">
        <f>D66/C66</f>
        <v>88074.76377952757</v>
      </c>
      <c r="G66" s="12" t="s">
        <v>16</v>
      </c>
      <c r="H66" s="12">
        <v>0</v>
      </c>
      <c r="I66" s="12">
        <v>0</v>
      </c>
      <c r="J66" s="13">
        <v>0</v>
      </c>
      <c r="K66" s="13">
        <v>0</v>
      </c>
      <c r="M66" s="12" t="s">
        <v>16</v>
      </c>
      <c r="N66" s="12">
        <v>2</v>
      </c>
      <c r="O66" s="12">
        <v>4</v>
      </c>
      <c r="P66" s="13">
        <v>444165</v>
      </c>
      <c r="Q66" s="13">
        <f>P66/O66</f>
        <v>111041.25</v>
      </c>
      <c r="S66" s="12" t="s">
        <v>16</v>
      </c>
      <c r="T66" s="12">
        <v>0</v>
      </c>
      <c r="U66" s="12">
        <v>0</v>
      </c>
      <c r="V66" s="13">
        <v>0</v>
      </c>
      <c r="W66" s="13">
        <v>0</v>
      </c>
      <c r="Y66" s="12" t="s">
        <v>16</v>
      </c>
      <c r="Z66" s="12">
        <v>4</v>
      </c>
      <c r="AA66" s="12">
        <v>123</v>
      </c>
      <c r="AB66" s="13">
        <v>10741330</v>
      </c>
      <c r="AC66" s="13">
        <f>AB66/AA66</f>
        <v>87327.8861788618</v>
      </c>
    </row>
    <row r="67" spans="1:29" ht="14.25">
      <c r="A67" s="12" t="s">
        <v>15</v>
      </c>
      <c r="B67" s="12">
        <v>5</v>
      </c>
      <c r="C67" s="12">
        <v>12</v>
      </c>
      <c r="D67" s="13">
        <v>1218814</v>
      </c>
      <c r="E67" s="13">
        <f>D67/C67</f>
        <v>101567.83333333333</v>
      </c>
      <c r="G67" s="12" t="s">
        <v>15</v>
      </c>
      <c r="H67" s="12">
        <v>0</v>
      </c>
      <c r="I67" s="12">
        <v>0</v>
      </c>
      <c r="J67" s="13">
        <v>0</v>
      </c>
      <c r="K67" s="13">
        <v>0</v>
      </c>
      <c r="M67" s="12" t="s">
        <v>15</v>
      </c>
      <c r="N67" s="12">
        <v>3</v>
      </c>
      <c r="O67" s="12">
        <v>6</v>
      </c>
      <c r="P67" s="13">
        <v>666248</v>
      </c>
      <c r="Q67" s="13">
        <f>P67/O67</f>
        <v>111041.33333333333</v>
      </c>
      <c r="S67" s="12" t="s">
        <v>15</v>
      </c>
      <c r="T67" s="12">
        <v>2</v>
      </c>
      <c r="U67" s="12">
        <v>6</v>
      </c>
      <c r="V67" s="13">
        <v>552566</v>
      </c>
      <c r="W67" s="13">
        <f>V67/U67</f>
        <v>92094.33333333333</v>
      </c>
      <c r="Y67" s="12" t="s">
        <v>15</v>
      </c>
      <c r="Z67" s="12">
        <v>0</v>
      </c>
      <c r="AA67" s="12">
        <v>0</v>
      </c>
      <c r="AB67" s="13">
        <v>0</v>
      </c>
      <c r="AC67" s="13">
        <v>0</v>
      </c>
    </row>
    <row r="68" spans="1:29" ht="14.25">
      <c r="A68" s="12" t="s">
        <v>14</v>
      </c>
      <c r="B68" s="12">
        <v>0</v>
      </c>
      <c r="C68" s="12">
        <v>0</v>
      </c>
      <c r="D68" s="13">
        <v>0</v>
      </c>
      <c r="E68" s="13">
        <v>0</v>
      </c>
      <c r="G68" s="12" t="s">
        <v>14</v>
      </c>
      <c r="H68" s="12">
        <v>0</v>
      </c>
      <c r="I68" s="12">
        <v>0</v>
      </c>
      <c r="J68" s="13">
        <v>0</v>
      </c>
      <c r="K68" s="13">
        <v>0</v>
      </c>
      <c r="M68" s="12" t="s">
        <v>14</v>
      </c>
      <c r="N68" s="12">
        <v>0</v>
      </c>
      <c r="O68" s="12">
        <v>0</v>
      </c>
      <c r="P68" s="13">
        <v>0</v>
      </c>
      <c r="Q68" s="13">
        <v>0</v>
      </c>
      <c r="S68" s="12" t="s">
        <v>14</v>
      </c>
      <c r="T68" s="12">
        <v>0</v>
      </c>
      <c r="U68" s="12">
        <v>0</v>
      </c>
      <c r="V68" s="13">
        <v>0</v>
      </c>
      <c r="W68" s="13">
        <v>0</v>
      </c>
      <c r="Y68" s="12" t="s">
        <v>14</v>
      </c>
      <c r="Z68" s="12">
        <v>0</v>
      </c>
      <c r="AA68" s="12">
        <v>0</v>
      </c>
      <c r="AB68" s="13">
        <v>0</v>
      </c>
      <c r="AC68" s="13">
        <v>0</v>
      </c>
    </row>
    <row r="69" spans="1:29" ht="14.25">
      <c r="A69" s="12" t="s">
        <v>13</v>
      </c>
      <c r="B69" s="12">
        <v>55</v>
      </c>
      <c r="C69" s="12">
        <v>309</v>
      </c>
      <c r="D69" s="13">
        <v>30027638</v>
      </c>
      <c r="E69" s="13">
        <f>D69/C69</f>
        <v>97176.82200647249</v>
      </c>
      <c r="G69" s="12" t="s">
        <v>13</v>
      </c>
      <c r="H69" s="12">
        <v>11</v>
      </c>
      <c r="I69" s="12">
        <v>11</v>
      </c>
      <c r="J69" s="13">
        <v>2423832</v>
      </c>
      <c r="K69" s="13">
        <f>J69/I69</f>
        <v>220348.36363636365</v>
      </c>
      <c r="M69" s="12" t="s">
        <v>13</v>
      </c>
      <c r="N69" s="12">
        <v>30</v>
      </c>
      <c r="O69" s="12">
        <v>60</v>
      </c>
      <c r="P69" s="13">
        <v>6662478</v>
      </c>
      <c r="Q69" s="13">
        <f>P69/O69</f>
        <v>111041.3</v>
      </c>
      <c r="S69" s="12" t="s">
        <v>13</v>
      </c>
      <c r="T69" s="12">
        <v>10</v>
      </c>
      <c r="U69" s="12">
        <v>33</v>
      </c>
      <c r="V69" s="13">
        <v>3039112</v>
      </c>
      <c r="W69" s="13">
        <f>V69/U69</f>
        <v>92094.30303030302</v>
      </c>
      <c r="Y69" s="12" t="s">
        <v>13</v>
      </c>
      <c r="Z69" s="12">
        <v>4</v>
      </c>
      <c r="AA69" s="12">
        <v>205</v>
      </c>
      <c r="AB69" s="13">
        <v>17902216</v>
      </c>
      <c r="AC69" s="13">
        <f>AB69/AA69</f>
        <v>87327.88292682926</v>
      </c>
    </row>
    <row r="70" spans="1:29" ht="14.25">
      <c r="A70" s="12" t="s">
        <v>12</v>
      </c>
      <c r="B70" s="12">
        <v>35</v>
      </c>
      <c r="C70" s="12">
        <v>51</v>
      </c>
      <c r="D70" s="13">
        <v>7739942</v>
      </c>
      <c r="E70" s="13">
        <f>D70/C70</f>
        <v>151763.568627451</v>
      </c>
      <c r="G70" s="12" t="s">
        <v>12</v>
      </c>
      <c r="H70" s="12">
        <v>19</v>
      </c>
      <c r="I70" s="12">
        <v>19</v>
      </c>
      <c r="J70" s="13">
        <v>4186620</v>
      </c>
      <c r="K70" s="13">
        <f>J70/I70</f>
        <v>220348.42105263157</v>
      </c>
      <c r="M70" s="12" t="s">
        <v>12</v>
      </c>
      <c r="N70" s="12">
        <v>16</v>
      </c>
      <c r="O70" s="12">
        <v>32</v>
      </c>
      <c r="P70" s="13">
        <v>3553322</v>
      </c>
      <c r="Q70" s="13">
        <f>P70/O70</f>
        <v>111041.3125</v>
      </c>
      <c r="S70" s="12" t="s">
        <v>12</v>
      </c>
      <c r="T70" s="12">
        <v>0</v>
      </c>
      <c r="U70" s="12">
        <v>0</v>
      </c>
      <c r="V70" s="13">
        <v>0</v>
      </c>
      <c r="W70" s="13">
        <v>0</v>
      </c>
      <c r="Y70" s="12" t="s">
        <v>12</v>
      </c>
      <c r="Z70" s="12">
        <v>0</v>
      </c>
      <c r="AA70" s="12">
        <v>0</v>
      </c>
      <c r="AB70" s="13">
        <v>0</v>
      </c>
      <c r="AC70" s="13">
        <v>0</v>
      </c>
    </row>
    <row r="71" spans="10:29" ht="14.25">
      <c r="J71" s="13"/>
      <c r="K71" s="13"/>
      <c r="P71" s="13"/>
      <c r="Q71" s="13"/>
      <c r="V71" s="13"/>
      <c r="W71" s="13"/>
      <c r="AB71" s="13"/>
      <c r="AC71" s="13"/>
    </row>
    <row r="72" spans="1:29" ht="14.25">
      <c r="A72" s="12" t="s">
        <v>11</v>
      </c>
      <c r="B72" s="12">
        <f>SUM(B66:B70)</f>
        <v>101</v>
      </c>
      <c r="C72" s="12">
        <f>SUM(C66:C70)</f>
        <v>499</v>
      </c>
      <c r="D72" s="13">
        <f>SUM(D66:D70)</f>
        <v>50171889</v>
      </c>
      <c r="E72" s="13">
        <f>D72/C72</f>
        <v>100544.86773547094</v>
      </c>
      <c r="G72" s="12" t="s">
        <v>11</v>
      </c>
      <c r="H72" s="12">
        <f>SUM(H66:H70)</f>
        <v>30</v>
      </c>
      <c r="I72" s="12">
        <f>SUM(I66:I70)</f>
        <v>30</v>
      </c>
      <c r="J72" s="13">
        <f>SUM(J66:J70)</f>
        <v>6610452</v>
      </c>
      <c r="K72" s="13">
        <f>J72/I72</f>
        <v>220348.4</v>
      </c>
      <c r="M72" s="12" t="s">
        <v>11</v>
      </c>
      <c r="N72" s="12">
        <f>SUM(N66:N70)</f>
        <v>51</v>
      </c>
      <c r="O72" s="12">
        <f>SUM(O66:O70)</f>
        <v>102</v>
      </c>
      <c r="P72" s="13">
        <f>SUM(P66:P70)</f>
        <v>11326213</v>
      </c>
      <c r="Q72" s="13">
        <f>P72/O72</f>
        <v>111041.30392156863</v>
      </c>
      <c r="S72" s="12" t="s">
        <v>11</v>
      </c>
      <c r="T72" s="12">
        <f>SUM(T66:T70)</f>
        <v>12</v>
      </c>
      <c r="U72" s="12">
        <f>SUM(U66:U70)</f>
        <v>39</v>
      </c>
      <c r="V72" s="13">
        <f>SUM(V66:V70)</f>
        <v>3591678</v>
      </c>
      <c r="W72" s="13">
        <f>V72/U72</f>
        <v>92094.30769230769</v>
      </c>
      <c r="Y72" s="12" t="s">
        <v>11</v>
      </c>
      <c r="Z72" s="12">
        <f>SUM(Z66:Z70)</f>
        <v>8</v>
      </c>
      <c r="AA72" s="12">
        <f>SUM(AA66:AA70)</f>
        <v>328</v>
      </c>
      <c r="AB72" s="13">
        <f>SUM(AB66:AB70)</f>
        <v>28643546</v>
      </c>
      <c r="AC72" s="13">
        <f>AB72/AA72</f>
        <v>87327.88414634146</v>
      </c>
    </row>
    <row r="73" ht="14.25">
      <c r="D73" s="12"/>
    </row>
    <row r="76" spans="1:29" ht="14.25">
      <c r="A76" s="12" t="s">
        <v>102</v>
      </c>
      <c r="G76" s="12" t="s">
        <v>103</v>
      </c>
      <c r="J76" s="13"/>
      <c r="K76" s="13"/>
      <c r="M76" s="12" t="s">
        <v>104</v>
      </c>
      <c r="P76" s="13"/>
      <c r="Q76" s="13"/>
      <c r="S76" s="12" t="s">
        <v>105</v>
      </c>
      <c r="V76" s="13"/>
      <c r="W76" s="13"/>
      <c r="Y76" s="12" t="s">
        <v>106</v>
      </c>
      <c r="AB76" s="13"/>
      <c r="AC76" s="13"/>
    </row>
    <row r="77" spans="10:29" ht="14.25">
      <c r="J77" s="13"/>
      <c r="K77" s="13"/>
      <c r="P77" s="13"/>
      <c r="Q77" s="13"/>
      <c r="V77" s="13"/>
      <c r="W77" s="13"/>
      <c r="AB77" s="13"/>
      <c r="AC77" s="13"/>
    </row>
    <row r="78" spans="10:29" ht="14.25">
      <c r="J78" s="13"/>
      <c r="K78" s="13"/>
      <c r="P78" s="13"/>
      <c r="Q78" s="13"/>
      <c r="V78" s="13"/>
      <c r="W78" s="13"/>
      <c r="AB78" s="13"/>
      <c r="AC78" s="13"/>
    </row>
    <row r="79" spans="5:29" ht="14.25">
      <c r="E79" s="13" t="s">
        <v>18</v>
      </c>
      <c r="J79" s="13"/>
      <c r="K79" s="13" t="s">
        <v>18</v>
      </c>
      <c r="P79" s="13"/>
      <c r="Q79" s="13" t="s">
        <v>18</v>
      </c>
      <c r="V79" s="13"/>
      <c r="W79" s="13" t="s">
        <v>18</v>
      </c>
      <c r="AB79" s="13"/>
      <c r="AC79" s="13" t="s">
        <v>18</v>
      </c>
    </row>
    <row r="80" spans="1:29" ht="14.25">
      <c r="A80" s="12" t="s">
        <v>20</v>
      </c>
      <c r="B80" s="12" t="s">
        <v>19</v>
      </c>
      <c r="C80" s="12" t="s">
        <v>0</v>
      </c>
      <c r="D80" s="13" t="s">
        <v>18</v>
      </c>
      <c r="E80" s="13" t="s">
        <v>17</v>
      </c>
      <c r="G80" s="12" t="s">
        <v>20</v>
      </c>
      <c r="H80" s="12" t="s">
        <v>19</v>
      </c>
      <c r="I80" s="12" t="s">
        <v>0</v>
      </c>
      <c r="J80" s="13" t="s">
        <v>18</v>
      </c>
      <c r="K80" s="13" t="s">
        <v>17</v>
      </c>
      <c r="M80" s="12" t="s">
        <v>20</v>
      </c>
      <c r="N80" s="12" t="s">
        <v>19</v>
      </c>
      <c r="O80" s="12" t="s">
        <v>0</v>
      </c>
      <c r="P80" s="13" t="s">
        <v>18</v>
      </c>
      <c r="Q80" s="13" t="s">
        <v>17</v>
      </c>
      <c r="S80" s="12" t="s">
        <v>20</v>
      </c>
      <c r="T80" s="12" t="s">
        <v>19</v>
      </c>
      <c r="U80" s="12" t="s">
        <v>0</v>
      </c>
      <c r="V80" s="13" t="s">
        <v>18</v>
      </c>
      <c r="W80" s="13" t="s">
        <v>17</v>
      </c>
      <c r="Y80" s="12" t="s">
        <v>20</v>
      </c>
      <c r="Z80" s="12" t="s">
        <v>19</v>
      </c>
      <c r="AA80" s="12" t="s">
        <v>0</v>
      </c>
      <c r="AB80" s="13" t="s">
        <v>18</v>
      </c>
      <c r="AC80" s="13" t="s">
        <v>17</v>
      </c>
    </row>
    <row r="81" spans="1:29" ht="14.25">
      <c r="A81" s="12" t="s">
        <v>16</v>
      </c>
      <c r="B81" s="12">
        <v>10</v>
      </c>
      <c r="C81" s="12">
        <v>78</v>
      </c>
      <c r="D81" s="13">
        <v>7110878</v>
      </c>
      <c r="E81" s="13">
        <f>D81/C81</f>
        <v>91165.10256410256</v>
      </c>
      <c r="G81" s="12" t="s">
        <v>16</v>
      </c>
      <c r="H81" s="12">
        <v>0</v>
      </c>
      <c r="I81" s="12">
        <v>0</v>
      </c>
      <c r="J81" s="13">
        <v>0</v>
      </c>
      <c r="K81" s="13">
        <v>0</v>
      </c>
      <c r="M81" s="12" t="s">
        <v>16</v>
      </c>
      <c r="N81" s="12">
        <v>6</v>
      </c>
      <c r="O81" s="12">
        <v>12</v>
      </c>
      <c r="P81" s="13">
        <v>1171613</v>
      </c>
      <c r="Q81" s="13">
        <f>P81/O81</f>
        <v>97634.41666666667</v>
      </c>
      <c r="S81" s="12" t="s">
        <v>16</v>
      </c>
      <c r="T81" s="12">
        <v>2</v>
      </c>
      <c r="U81" s="12">
        <v>6</v>
      </c>
      <c r="V81" s="13">
        <v>464349</v>
      </c>
      <c r="W81" s="13">
        <f>V81/U81</f>
        <v>77391.5</v>
      </c>
      <c r="Y81" s="12" t="s">
        <v>16</v>
      </c>
      <c r="Z81" s="12">
        <v>2</v>
      </c>
      <c r="AA81" s="12">
        <v>60</v>
      </c>
      <c r="AB81" s="13">
        <v>5474916</v>
      </c>
      <c r="AC81" s="13">
        <f>AB81/AA81</f>
        <v>91248.6</v>
      </c>
    </row>
    <row r="82" spans="1:29" ht="14.25">
      <c r="A82" s="12" t="s">
        <v>15</v>
      </c>
      <c r="B82" s="12">
        <v>25</v>
      </c>
      <c r="C82" s="12">
        <v>241</v>
      </c>
      <c r="D82" s="13">
        <v>21706171</v>
      </c>
      <c r="E82" s="13">
        <f>D82/C82</f>
        <v>90067.09958506224</v>
      </c>
      <c r="G82" s="12" t="s">
        <v>15</v>
      </c>
      <c r="H82" s="12">
        <v>0</v>
      </c>
      <c r="I82" s="12">
        <v>0</v>
      </c>
      <c r="J82" s="13">
        <v>0</v>
      </c>
      <c r="K82" s="13">
        <v>0</v>
      </c>
      <c r="M82" s="12" t="s">
        <v>15</v>
      </c>
      <c r="N82" s="12">
        <v>7</v>
      </c>
      <c r="O82" s="12">
        <v>14</v>
      </c>
      <c r="P82" s="13">
        <v>1366882</v>
      </c>
      <c r="Q82" s="13">
        <f>P82/O82</f>
        <v>97634.42857142857</v>
      </c>
      <c r="S82" s="12" t="s">
        <v>15</v>
      </c>
      <c r="T82" s="12">
        <v>9</v>
      </c>
      <c r="U82" s="12">
        <v>27</v>
      </c>
      <c r="V82" s="13">
        <v>2089569</v>
      </c>
      <c r="W82" s="13">
        <f>V82/U82</f>
        <v>77391.44444444444</v>
      </c>
      <c r="Y82" s="12" t="s">
        <v>15</v>
      </c>
      <c r="Z82" s="12">
        <v>9</v>
      </c>
      <c r="AA82" s="12">
        <v>200</v>
      </c>
      <c r="AB82" s="13">
        <v>18249720</v>
      </c>
      <c r="AC82" s="13">
        <f>AB82/AA82</f>
        <v>91248.6</v>
      </c>
    </row>
    <row r="83" spans="1:29" ht="14.25">
      <c r="A83" s="12" t="s">
        <v>14</v>
      </c>
      <c r="B83" s="12">
        <v>0</v>
      </c>
      <c r="C83" s="12">
        <v>0</v>
      </c>
      <c r="D83" s="13">
        <v>0</v>
      </c>
      <c r="E83" s="13">
        <v>0</v>
      </c>
      <c r="G83" s="12" t="s">
        <v>14</v>
      </c>
      <c r="H83" s="12">
        <v>0</v>
      </c>
      <c r="I83" s="12">
        <v>0</v>
      </c>
      <c r="J83" s="13">
        <v>0</v>
      </c>
      <c r="K83" s="13">
        <v>0</v>
      </c>
      <c r="M83" s="12" t="s">
        <v>14</v>
      </c>
      <c r="N83" s="12">
        <v>0</v>
      </c>
      <c r="O83" s="12">
        <v>0</v>
      </c>
      <c r="P83" s="13">
        <v>0</v>
      </c>
      <c r="Q83" s="13">
        <v>0</v>
      </c>
      <c r="S83" s="12" t="s">
        <v>14</v>
      </c>
      <c r="T83" s="12">
        <v>0</v>
      </c>
      <c r="U83" s="12">
        <v>0</v>
      </c>
      <c r="V83" s="13">
        <v>0</v>
      </c>
      <c r="W83" s="13">
        <v>0</v>
      </c>
      <c r="Y83" s="12" t="s">
        <v>14</v>
      </c>
      <c r="Z83" s="12">
        <v>0</v>
      </c>
      <c r="AA83" s="12">
        <v>0</v>
      </c>
      <c r="AB83" s="13">
        <v>0</v>
      </c>
      <c r="AC83" s="13">
        <v>0</v>
      </c>
    </row>
    <row r="84" spans="1:29" ht="14.25">
      <c r="A84" s="12" t="s">
        <v>13</v>
      </c>
      <c r="B84" s="12">
        <v>31</v>
      </c>
      <c r="C84" s="12">
        <v>929</v>
      </c>
      <c r="D84" s="13">
        <v>85598302</v>
      </c>
      <c r="E84" s="13">
        <f>D84/C84</f>
        <v>92140.26049515608</v>
      </c>
      <c r="G84" s="12" t="s">
        <v>13</v>
      </c>
      <c r="H84" s="12">
        <v>8</v>
      </c>
      <c r="I84" s="12">
        <v>8</v>
      </c>
      <c r="J84" s="13">
        <v>1382793</v>
      </c>
      <c r="K84" s="13">
        <f>J84/I84</f>
        <v>172849.125</v>
      </c>
      <c r="M84" s="12" t="s">
        <v>13</v>
      </c>
      <c r="N84" s="12">
        <v>17</v>
      </c>
      <c r="O84" s="12">
        <v>34</v>
      </c>
      <c r="P84" s="13">
        <v>3319571</v>
      </c>
      <c r="Q84" s="13">
        <f>P84/O84</f>
        <v>97634.44117647059</v>
      </c>
      <c r="S84" s="12" t="s">
        <v>13</v>
      </c>
      <c r="T84" s="12">
        <v>1</v>
      </c>
      <c r="U84" s="12">
        <v>3</v>
      </c>
      <c r="V84" s="13">
        <v>232174</v>
      </c>
      <c r="W84" s="13">
        <f>V84/U84</f>
        <v>77391.33333333333</v>
      </c>
      <c r="Y84" s="12" t="s">
        <v>13</v>
      </c>
      <c r="Z84" s="12">
        <v>5</v>
      </c>
      <c r="AA84" s="12">
        <v>884</v>
      </c>
      <c r="AB84" s="13">
        <v>80663764</v>
      </c>
      <c r="AC84" s="13">
        <f>AB84/AA84</f>
        <v>91248.60180995475</v>
      </c>
    </row>
    <row r="85" spans="1:29" ht="14.25">
      <c r="A85" s="12" t="s">
        <v>12</v>
      </c>
      <c r="B85" s="12">
        <v>20</v>
      </c>
      <c r="C85" s="12">
        <v>24</v>
      </c>
      <c r="D85" s="13">
        <v>3546662</v>
      </c>
      <c r="E85" s="13">
        <f>D85/C85</f>
        <v>147777.58333333334</v>
      </c>
      <c r="G85" s="12" t="s">
        <v>12</v>
      </c>
      <c r="H85" s="12">
        <v>16</v>
      </c>
      <c r="I85" s="12">
        <v>16</v>
      </c>
      <c r="J85" s="13">
        <v>2765586</v>
      </c>
      <c r="K85" s="13">
        <f>J85/I85</f>
        <v>172849.125</v>
      </c>
      <c r="M85" s="12" t="s">
        <v>12</v>
      </c>
      <c r="N85" s="12">
        <v>4</v>
      </c>
      <c r="O85" s="12">
        <v>8</v>
      </c>
      <c r="P85" s="13">
        <v>781076</v>
      </c>
      <c r="Q85" s="13">
        <f>P85/O85</f>
        <v>97634.5</v>
      </c>
      <c r="S85" s="12" t="s">
        <v>12</v>
      </c>
      <c r="T85" s="12">
        <v>0</v>
      </c>
      <c r="U85" s="12">
        <v>0</v>
      </c>
      <c r="V85" s="13">
        <v>0</v>
      </c>
      <c r="W85" s="13">
        <v>0</v>
      </c>
      <c r="Y85" s="12" t="s">
        <v>12</v>
      </c>
      <c r="Z85" s="12">
        <v>0</v>
      </c>
      <c r="AA85" s="12">
        <v>0</v>
      </c>
      <c r="AB85" s="13">
        <v>0</v>
      </c>
      <c r="AC85" s="13">
        <v>0</v>
      </c>
    </row>
    <row r="86" spans="10:29" ht="14.25">
      <c r="J86" s="13"/>
      <c r="K86" s="13"/>
      <c r="P86" s="13"/>
      <c r="Q86" s="13"/>
      <c r="V86" s="13"/>
      <c r="W86" s="13"/>
      <c r="AB86" s="13"/>
      <c r="AC86" s="13"/>
    </row>
    <row r="87" spans="1:29" ht="14.25">
      <c r="A87" s="12" t="s">
        <v>11</v>
      </c>
      <c r="B87" s="12">
        <f>SUM(B81:B85)</f>
        <v>86</v>
      </c>
      <c r="C87" s="12">
        <f>SUM(C81:C85)</f>
        <v>1272</v>
      </c>
      <c r="D87" s="13">
        <f>SUM(D81:D85)</f>
        <v>117962013</v>
      </c>
      <c r="E87" s="13">
        <f>D87/C87</f>
        <v>92737.43160377358</v>
      </c>
      <c r="G87" s="12" t="s">
        <v>11</v>
      </c>
      <c r="H87" s="12">
        <f>SUM(H81:H85)</f>
        <v>24</v>
      </c>
      <c r="I87" s="12">
        <f>SUM(I81:I85)</f>
        <v>24</v>
      </c>
      <c r="J87" s="13">
        <f>SUM(J81:J85)</f>
        <v>4148379</v>
      </c>
      <c r="K87" s="13">
        <f>J87/I87</f>
        <v>172849.125</v>
      </c>
      <c r="M87" s="12" t="s">
        <v>11</v>
      </c>
      <c r="N87" s="12">
        <f>SUM(N81:N85)</f>
        <v>34</v>
      </c>
      <c r="O87" s="12">
        <f>SUM(O81:O85)</f>
        <v>68</v>
      </c>
      <c r="P87" s="13">
        <f>SUM(P81:P85)</f>
        <v>6639142</v>
      </c>
      <c r="Q87" s="13">
        <f>P87/O87</f>
        <v>97634.44117647059</v>
      </c>
      <c r="S87" s="12" t="s">
        <v>11</v>
      </c>
      <c r="T87" s="12">
        <f>SUM(T81:T85)</f>
        <v>12</v>
      </c>
      <c r="U87" s="12">
        <f>SUM(U81:U85)</f>
        <v>36</v>
      </c>
      <c r="V87" s="13">
        <f>SUM(V81:V85)</f>
        <v>2786092</v>
      </c>
      <c r="W87" s="13">
        <f>V87/U87</f>
        <v>77391.44444444444</v>
      </c>
      <c r="Y87" s="12" t="s">
        <v>11</v>
      </c>
      <c r="Z87" s="12">
        <f>SUM(Z81:Z85)</f>
        <v>16</v>
      </c>
      <c r="AA87" s="12">
        <f>SUM(AA81:AA85)</f>
        <v>1144</v>
      </c>
      <c r="AB87" s="13">
        <f>SUM(AB81:AB85)</f>
        <v>104388400</v>
      </c>
      <c r="AC87" s="13">
        <f>AB87/AA87</f>
        <v>91248.6013986014</v>
      </c>
    </row>
    <row r="88" ht="14.25">
      <c r="D88" s="12"/>
    </row>
    <row r="91" spans="1:29" ht="14.25">
      <c r="A91" s="12" t="s">
        <v>107</v>
      </c>
      <c r="G91" s="12" t="s">
        <v>108</v>
      </c>
      <c r="J91" s="13"/>
      <c r="K91" s="13"/>
      <c r="M91" s="12" t="s">
        <v>109</v>
      </c>
      <c r="P91" s="13"/>
      <c r="Q91" s="13"/>
      <c r="S91" s="12" t="s">
        <v>110</v>
      </c>
      <c r="V91" s="13"/>
      <c r="W91" s="13"/>
      <c r="Y91" s="12" t="s">
        <v>111</v>
      </c>
      <c r="AB91" s="13"/>
      <c r="AC91" s="13"/>
    </row>
    <row r="92" spans="10:29" ht="14.25">
      <c r="J92" s="13"/>
      <c r="K92" s="13"/>
      <c r="P92" s="13"/>
      <c r="Q92" s="13"/>
      <c r="V92" s="13"/>
      <c r="W92" s="13"/>
      <c r="AB92" s="13"/>
      <c r="AC92" s="13"/>
    </row>
    <row r="93" spans="10:29" ht="14.25">
      <c r="J93" s="13"/>
      <c r="K93" s="13"/>
      <c r="P93" s="13"/>
      <c r="Q93" s="13"/>
      <c r="V93" s="13"/>
      <c r="W93" s="13"/>
      <c r="AB93" s="13"/>
      <c r="AC93" s="13"/>
    </row>
    <row r="94" spans="5:29" ht="14.25">
      <c r="E94" s="13" t="s">
        <v>18</v>
      </c>
      <c r="J94" s="13"/>
      <c r="K94" s="13" t="s">
        <v>18</v>
      </c>
      <c r="P94" s="13"/>
      <c r="Q94" s="13" t="s">
        <v>18</v>
      </c>
      <c r="V94" s="13"/>
      <c r="W94" s="13" t="s">
        <v>18</v>
      </c>
      <c r="AB94" s="13"/>
      <c r="AC94" s="13" t="s">
        <v>18</v>
      </c>
    </row>
    <row r="95" spans="1:29" ht="14.25">
      <c r="A95" s="12" t="s">
        <v>20</v>
      </c>
      <c r="B95" s="12" t="s">
        <v>19</v>
      </c>
      <c r="C95" s="12" t="s">
        <v>0</v>
      </c>
      <c r="D95" s="13" t="s">
        <v>18</v>
      </c>
      <c r="E95" s="13" t="s">
        <v>17</v>
      </c>
      <c r="G95" s="12" t="s">
        <v>20</v>
      </c>
      <c r="H95" s="12" t="s">
        <v>19</v>
      </c>
      <c r="I95" s="12" t="s">
        <v>0</v>
      </c>
      <c r="J95" s="13" t="s">
        <v>18</v>
      </c>
      <c r="K95" s="13" t="s">
        <v>17</v>
      </c>
      <c r="M95" s="12" t="s">
        <v>20</v>
      </c>
      <c r="N95" s="12" t="s">
        <v>19</v>
      </c>
      <c r="O95" s="12" t="s">
        <v>0</v>
      </c>
      <c r="P95" s="13" t="s">
        <v>18</v>
      </c>
      <c r="Q95" s="13" t="s">
        <v>17</v>
      </c>
      <c r="S95" s="12" t="s">
        <v>20</v>
      </c>
      <c r="T95" s="12" t="s">
        <v>19</v>
      </c>
      <c r="U95" s="12" t="s">
        <v>0</v>
      </c>
      <c r="V95" s="13" t="s">
        <v>18</v>
      </c>
      <c r="W95" s="13" t="s">
        <v>17</v>
      </c>
      <c r="Y95" s="12" t="s">
        <v>20</v>
      </c>
      <c r="Z95" s="12" t="s">
        <v>19</v>
      </c>
      <c r="AA95" s="12" t="s">
        <v>0</v>
      </c>
      <c r="AB95" s="13" t="s">
        <v>18</v>
      </c>
      <c r="AC95" s="13" t="s">
        <v>17</v>
      </c>
    </row>
    <row r="96" spans="1:29" ht="14.25">
      <c r="A96" s="12" t="s">
        <v>16</v>
      </c>
      <c r="B96" s="12">
        <v>13</v>
      </c>
      <c r="C96" s="12">
        <v>303</v>
      </c>
      <c r="D96" s="13">
        <v>26744910</v>
      </c>
      <c r="E96" s="13">
        <f>D96/C96</f>
        <v>88267.02970297029</v>
      </c>
      <c r="G96" s="12" t="s">
        <v>16</v>
      </c>
      <c r="H96" s="12">
        <v>0</v>
      </c>
      <c r="I96" s="12">
        <v>0</v>
      </c>
      <c r="J96" s="13">
        <v>0</v>
      </c>
      <c r="K96" s="13">
        <v>0</v>
      </c>
      <c r="M96" s="12" t="s">
        <v>16</v>
      </c>
      <c r="N96" s="12">
        <v>6</v>
      </c>
      <c r="O96" s="12">
        <v>12</v>
      </c>
      <c r="P96" s="13">
        <v>1332496</v>
      </c>
      <c r="Q96" s="13">
        <f>P96/O96</f>
        <v>111041.33333333333</v>
      </c>
      <c r="S96" s="12" t="s">
        <v>16</v>
      </c>
      <c r="T96" s="12">
        <v>0</v>
      </c>
      <c r="U96" s="12">
        <v>0</v>
      </c>
      <c r="V96" s="13">
        <v>0</v>
      </c>
      <c r="W96" s="13">
        <v>0</v>
      </c>
      <c r="Y96" s="12" t="s">
        <v>16</v>
      </c>
      <c r="Z96" s="12">
        <v>7</v>
      </c>
      <c r="AA96" s="12">
        <v>291</v>
      </c>
      <c r="AB96" s="13">
        <v>25412414</v>
      </c>
      <c r="AC96" s="13">
        <f>AB96/AA96</f>
        <v>87327.88316151203</v>
      </c>
    </row>
    <row r="97" spans="1:29" ht="14.25">
      <c r="A97" s="12" t="s">
        <v>15</v>
      </c>
      <c r="B97" s="12">
        <v>21</v>
      </c>
      <c r="C97" s="12">
        <v>371</v>
      </c>
      <c r="D97" s="13">
        <v>33129113</v>
      </c>
      <c r="E97" s="13">
        <f>D97/C97</f>
        <v>89296.80053908356</v>
      </c>
      <c r="G97" s="12" t="s">
        <v>15</v>
      </c>
      <c r="H97" s="12">
        <v>0</v>
      </c>
      <c r="I97" s="12">
        <v>0</v>
      </c>
      <c r="J97" s="13">
        <v>0</v>
      </c>
      <c r="K97" s="13">
        <v>0</v>
      </c>
      <c r="M97" s="12" t="s">
        <v>15</v>
      </c>
      <c r="N97" s="12">
        <v>15</v>
      </c>
      <c r="O97" s="12">
        <v>30</v>
      </c>
      <c r="P97" s="13">
        <v>3331239</v>
      </c>
      <c r="Q97" s="13">
        <f>P97/O97</f>
        <v>111041.3</v>
      </c>
      <c r="S97" s="12" t="s">
        <v>15</v>
      </c>
      <c r="T97" s="12">
        <v>1</v>
      </c>
      <c r="U97" s="12">
        <v>4</v>
      </c>
      <c r="V97" s="13">
        <v>368377</v>
      </c>
      <c r="W97" s="13">
        <f>V97/U97</f>
        <v>92094.25</v>
      </c>
      <c r="Y97" s="12" t="s">
        <v>15</v>
      </c>
      <c r="Z97" s="12">
        <v>5</v>
      </c>
      <c r="AA97" s="12">
        <v>337</v>
      </c>
      <c r="AB97" s="13">
        <v>29429497</v>
      </c>
      <c r="AC97" s="13">
        <f>AB97/AA97</f>
        <v>87327.88427299703</v>
      </c>
    </row>
    <row r="98" spans="1:29" ht="14.25">
      <c r="A98" s="12" t="s">
        <v>14</v>
      </c>
      <c r="B98" s="12">
        <v>6</v>
      </c>
      <c r="C98" s="12">
        <v>1199</v>
      </c>
      <c r="D98" s="13">
        <v>104706131</v>
      </c>
      <c r="E98" s="13">
        <f>D98/C98</f>
        <v>87327.88240200166</v>
      </c>
      <c r="G98" s="12" t="s">
        <v>14</v>
      </c>
      <c r="H98" s="12">
        <v>0</v>
      </c>
      <c r="I98" s="12">
        <v>0</v>
      </c>
      <c r="J98" s="13">
        <v>0</v>
      </c>
      <c r="K98" s="13">
        <v>0</v>
      </c>
      <c r="M98" s="12" t="s">
        <v>14</v>
      </c>
      <c r="N98" s="12">
        <v>0</v>
      </c>
      <c r="O98" s="12">
        <v>0</v>
      </c>
      <c r="P98" s="13">
        <v>0</v>
      </c>
      <c r="Q98" s="13">
        <v>0</v>
      </c>
      <c r="S98" s="12" t="s">
        <v>14</v>
      </c>
      <c r="T98" s="12">
        <v>0</v>
      </c>
      <c r="U98" s="12">
        <v>0</v>
      </c>
      <c r="V98" s="13">
        <v>0</v>
      </c>
      <c r="W98" s="13">
        <v>0</v>
      </c>
      <c r="Y98" s="12" t="s">
        <v>14</v>
      </c>
      <c r="Z98" s="12">
        <v>6</v>
      </c>
      <c r="AA98" s="12">
        <v>1199</v>
      </c>
      <c r="AB98" s="13">
        <v>104706131</v>
      </c>
      <c r="AC98" s="13">
        <f>AB98/AA98</f>
        <v>87327.88240200166</v>
      </c>
    </row>
    <row r="99" spans="1:29" ht="14.25">
      <c r="A99" s="12" t="s">
        <v>13</v>
      </c>
      <c r="B99" s="12">
        <v>47</v>
      </c>
      <c r="C99" s="12">
        <v>178</v>
      </c>
      <c r="D99" s="13">
        <v>18207251</v>
      </c>
      <c r="E99" s="13">
        <f>D99/C99</f>
        <v>102287.92696629213</v>
      </c>
      <c r="G99" s="12" t="s">
        <v>13</v>
      </c>
      <c r="H99" s="12">
        <v>9</v>
      </c>
      <c r="I99" s="12">
        <v>9</v>
      </c>
      <c r="J99" s="13">
        <v>1983136</v>
      </c>
      <c r="K99" s="13">
        <f>J99/I99</f>
        <v>220348.44444444444</v>
      </c>
      <c r="M99" s="12" t="s">
        <v>13</v>
      </c>
      <c r="N99" s="12">
        <v>30</v>
      </c>
      <c r="O99" s="12">
        <v>60</v>
      </c>
      <c r="P99" s="13">
        <v>6662478</v>
      </c>
      <c r="Q99" s="13">
        <f>P99/O99</f>
        <v>111041.3</v>
      </c>
      <c r="S99" s="12" t="s">
        <v>13</v>
      </c>
      <c r="T99" s="12">
        <v>3</v>
      </c>
      <c r="U99" s="12">
        <v>9</v>
      </c>
      <c r="V99" s="13">
        <v>828849</v>
      </c>
      <c r="W99" s="13">
        <f>V99/U99</f>
        <v>92094.33333333333</v>
      </c>
      <c r="Y99" s="12" t="s">
        <v>13</v>
      </c>
      <c r="Z99" s="12">
        <v>5</v>
      </c>
      <c r="AA99" s="12">
        <v>100</v>
      </c>
      <c r="AB99" s="13">
        <v>8732788</v>
      </c>
      <c r="AC99" s="13">
        <f>AB99/AA99</f>
        <v>87327.88</v>
      </c>
    </row>
    <row r="100" spans="1:29" ht="14.25">
      <c r="A100" s="12" t="s">
        <v>12</v>
      </c>
      <c r="B100" s="12">
        <v>62</v>
      </c>
      <c r="C100" s="12">
        <v>153</v>
      </c>
      <c r="D100" s="13">
        <v>20448294</v>
      </c>
      <c r="E100" s="13">
        <f>D100/C100</f>
        <v>133648.98039215687</v>
      </c>
      <c r="G100" s="12" t="s">
        <v>12</v>
      </c>
      <c r="H100" s="12">
        <v>49</v>
      </c>
      <c r="I100" s="12">
        <v>49</v>
      </c>
      <c r="J100" s="13">
        <v>10797072</v>
      </c>
      <c r="K100" s="13">
        <f>J100/I100</f>
        <v>220348.4081632653</v>
      </c>
      <c r="M100" s="12" t="s">
        <v>12</v>
      </c>
      <c r="N100" s="12">
        <v>12</v>
      </c>
      <c r="O100" s="12">
        <v>24</v>
      </c>
      <c r="P100" s="13">
        <v>2664991</v>
      </c>
      <c r="Q100" s="13">
        <f>P100/O100</f>
        <v>111041.29166666667</v>
      </c>
      <c r="S100" s="12" t="s">
        <v>12</v>
      </c>
      <c r="T100" s="12">
        <v>0</v>
      </c>
      <c r="U100" s="12">
        <v>0</v>
      </c>
      <c r="V100" s="13">
        <v>0</v>
      </c>
      <c r="W100" s="13">
        <v>0</v>
      </c>
      <c r="Y100" s="12" t="s">
        <v>12</v>
      </c>
      <c r="Z100" s="12">
        <v>1</v>
      </c>
      <c r="AA100" s="12">
        <v>80</v>
      </c>
      <c r="AB100" s="13">
        <v>6986231</v>
      </c>
      <c r="AC100" s="13">
        <f>AB100/AA100</f>
        <v>87327.8875</v>
      </c>
    </row>
    <row r="101" spans="10:29" ht="14.25">
      <c r="J101" s="13"/>
      <c r="K101" s="13"/>
      <c r="P101" s="13"/>
      <c r="Q101" s="13"/>
      <c r="V101" s="13"/>
      <c r="W101" s="13"/>
      <c r="AB101" s="13"/>
      <c r="AC101" s="13"/>
    </row>
    <row r="102" spans="1:29" ht="14.25">
      <c r="A102" s="12" t="s">
        <v>11</v>
      </c>
      <c r="B102" s="12">
        <f>SUM(B96:B100)</f>
        <v>149</v>
      </c>
      <c r="C102" s="12">
        <f>SUM(C96:C100)</f>
        <v>2204</v>
      </c>
      <c r="D102" s="13">
        <f>SUM(D96:D100)</f>
        <v>203235699</v>
      </c>
      <c r="E102" s="13">
        <f>D102/C102</f>
        <v>92212.20462794918</v>
      </c>
      <c r="G102" s="12" t="s">
        <v>11</v>
      </c>
      <c r="H102" s="12">
        <f>SUM(H96:H100)</f>
        <v>58</v>
      </c>
      <c r="I102" s="12">
        <f>SUM(I96:I100)</f>
        <v>58</v>
      </c>
      <c r="J102" s="13">
        <f>SUM(J96:J100)</f>
        <v>12780208</v>
      </c>
      <c r="K102" s="13">
        <f>J102/I102</f>
        <v>220348.41379310345</v>
      </c>
      <c r="M102" s="12" t="s">
        <v>11</v>
      </c>
      <c r="N102" s="12">
        <f>SUM(N96:N100)</f>
        <v>63</v>
      </c>
      <c r="O102" s="12">
        <f>SUM(O96:O100)</f>
        <v>126</v>
      </c>
      <c r="P102" s="13">
        <f>SUM(P96:P100)</f>
        <v>13991204</v>
      </c>
      <c r="Q102" s="13">
        <f>P102/O102</f>
        <v>111041.30158730158</v>
      </c>
      <c r="S102" s="12" t="s">
        <v>11</v>
      </c>
      <c r="T102" s="12">
        <f>SUM(T96:T100)</f>
        <v>4</v>
      </c>
      <c r="U102" s="12">
        <f>SUM(U96:U100)</f>
        <v>13</v>
      </c>
      <c r="V102" s="13">
        <f>SUM(V96:V100)</f>
        <v>1197226</v>
      </c>
      <c r="W102" s="13">
        <f>V102/U102</f>
        <v>92094.30769230769</v>
      </c>
      <c r="Y102" s="12" t="s">
        <v>11</v>
      </c>
      <c r="Z102" s="12">
        <f>SUM(Z96:Z100)</f>
        <v>24</v>
      </c>
      <c r="AA102" s="12">
        <f>SUM(AA96:AA100)</f>
        <v>2007</v>
      </c>
      <c r="AB102" s="13">
        <f>SUM(AB96:AB100)</f>
        <v>175267061</v>
      </c>
      <c r="AC102" s="13">
        <f>AB102/AA102</f>
        <v>87327.88290981564</v>
      </c>
    </row>
    <row r="103" ht="14.25">
      <c r="D103" s="12"/>
    </row>
    <row r="106" spans="1:29" ht="14.25">
      <c r="A106" s="12" t="s">
        <v>112</v>
      </c>
      <c r="G106" s="12" t="s">
        <v>113</v>
      </c>
      <c r="J106" s="13"/>
      <c r="K106" s="13"/>
      <c r="M106" s="12" t="s">
        <v>114</v>
      </c>
      <c r="P106" s="13"/>
      <c r="Q106" s="13"/>
      <c r="S106" s="12" t="s">
        <v>115</v>
      </c>
      <c r="V106" s="13"/>
      <c r="W106" s="13"/>
      <c r="Y106" s="12" t="s">
        <v>116</v>
      </c>
      <c r="AB106" s="13"/>
      <c r="AC106" s="13"/>
    </row>
    <row r="107" spans="10:29" ht="14.25">
      <c r="J107" s="13"/>
      <c r="K107" s="13"/>
      <c r="P107" s="13"/>
      <c r="Q107" s="13"/>
      <c r="V107" s="13"/>
      <c r="W107" s="13"/>
      <c r="AB107" s="13"/>
      <c r="AC107" s="13"/>
    </row>
    <row r="108" spans="10:29" ht="14.25">
      <c r="J108" s="13"/>
      <c r="K108" s="13"/>
      <c r="P108" s="13"/>
      <c r="Q108" s="13"/>
      <c r="V108" s="13"/>
      <c r="W108" s="13"/>
      <c r="AB108" s="13"/>
      <c r="AC108" s="13"/>
    </row>
    <row r="109" spans="5:29" ht="14.25">
      <c r="E109" s="13" t="s">
        <v>18</v>
      </c>
      <c r="J109" s="13"/>
      <c r="K109" s="13" t="s">
        <v>18</v>
      </c>
      <c r="P109" s="13"/>
      <c r="Q109" s="13" t="s">
        <v>18</v>
      </c>
      <c r="V109" s="13"/>
      <c r="W109" s="13" t="s">
        <v>18</v>
      </c>
      <c r="AB109" s="13"/>
      <c r="AC109" s="13" t="s">
        <v>18</v>
      </c>
    </row>
    <row r="110" spans="1:29" ht="14.25">
      <c r="A110" s="12" t="s">
        <v>20</v>
      </c>
      <c r="B110" s="12" t="s">
        <v>19</v>
      </c>
      <c r="C110" s="12" t="s">
        <v>0</v>
      </c>
      <c r="D110" s="13" t="s">
        <v>18</v>
      </c>
      <c r="E110" s="13" t="s">
        <v>17</v>
      </c>
      <c r="G110" s="12" t="s">
        <v>20</v>
      </c>
      <c r="H110" s="12" t="s">
        <v>19</v>
      </c>
      <c r="I110" s="12" t="s">
        <v>0</v>
      </c>
      <c r="J110" s="13" t="s">
        <v>18</v>
      </c>
      <c r="K110" s="13" t="s">
        <v>17</v>
      </c>
      <c r="M110" s="12" t="s">
        <v>20</v>
      </c>
      <c r="N110" s="12" t="s">
        <v>19</v>
      </c>
      <c r="O110" s="12" t="s">
        <v>0</v>
      </c>
      <c r="P110" s="13" t="s">
        <v>18</v>
      </c>
      <c r="Q110" s="13" t="s">
        <v>17</v>
      </c>
      <c r="S110" s="12" t="s">
        <v>20</v>
      </c>
      <c r="T110" s="12" t="s">
        <v>19</v>
      </c>
      <c r="U110" s="12" t="s">
        <v>0</v>
      </c>
      <c r="V110" s="13" t="s">
        <v>18</v>
      </c>
      <c r="W110" s="13" t="s">
        <v>17</v>
      </c>
      <c r="Y110" s="12" t="s">
        <v>20</v>
      </c>
      <c r="Z110" s="12" t="s">
        <v>19</v>
      </c>
      <c r="AA110" s="12" t="s">
        <v>0</v>
      </c>
      <c r="AB110" s="13" t="s">
        <v>18</v>
      </c>
      <c r="AC110" s="13" t="s">
        <v>17</v>
      </c>
    </row>
    <row r="111" spans="1:29" ht="14.25">
      <c r="A111" s="12" t="s">
        <v>16</v>
      </c>
      <c r="B111" s="12">
        <v>6</v>
      </c>
      <c r="C111" s="12">
        <v>17</v>
      </c>
      <c r="D111" s="13">
        <v>1603498</v>
      </c>
      <c r="E111" s="13">
        <f>D111/C111</f>
        <v>94323.41176470589</v>
      </c>
      <c r="G111" s="12" t="s">
        <v>16</v>
      </c>
      <c r="H111" s="12">
        <v>0</v>
      </c>
      <c r="I111" s="12">
        <v>0</v>
      </c>
      <c r="J111" s="13">
        <v>0</v>
      </c>
      <c r="K111" s="13">
        <v>0</v>
      </c>
      <c r="M111" s="12" t="s">
        <v>16</v>
      </c>
      <c r="N111" s="12">
        <v>1</v>
      </c>
      <c r="O111" s="12">
        <v>2</v>
      </c>
      <c r="P111" s="13">
        <v>222083</v>
      </c>
      <c r="Q111" s="13">
        <f>P111/O111</f>
        <v>111041.5</v>
      </c>
      <c r="S111" s="12" t="s">
        <v>16</v>
      </c>
      <c r="T111" s="12">
        <v>5</v>
      </c>
      <c r="U111" s="12">
        <v>15</v>
      </c>
      <c r="V111" s="13">
        <v>1381415</v>
      </c>
      <c r="W111" s="13">
        <f>V111/U111</f>
        <v>92094.33333333333</v>
      </c>
      <c r="Y111" s="12" t="s">
        <v>16</v>
      </c>
      <c r="Z111" s="12">
        <v>0</v>
      </c>
      <c r="AA111" s="12">
        <v>0</v>
      </c>
      <c r="AB111" s="13">
        <v>0</v>
      </c>
      <c r="AC111" s="13">
        <v>0</v>
      </c>
    </row>
    <row r="112" spans="1:29" ht="14.25">
      <c r="A112" s="12" t="s">
        <v>15</v>
      </c>
      <c r="B112" s="12">
        <v>24</v>
      </c>
      <c r="C112" s="12">
        <v>137</v>
      </c>
      <c r="D112" s="13">
        <v>12424840</v>
      </c>
      <c r="E112" s="13">
        <f>D112/C112</f>
        <v>90692.26277372263</v>
      </c>
      <c r="G112" s="12" t="s">
        <v>15</v>
      </c>
      <c r="H112" s="12">
        <v>0</v>
      </c>
      <c r="I112" s="12">
        <v>0</v>
      </c>
      <c r="J112" s="13">
        <v>0</v>
      </c>
      <c r="K112" s="13">
        <v>0</v>
      </c>
      <c r="M112" s="12" t="s">
        <v>15</v>
      </c>
      <c r="N112" s="12">
        <v>6</v>
      </c>
      <c r="O112" s="12">
        <v>12</v>
      </c>
      <c r="P112" s="13">
        <v>1332496</v>
      </c>
      <c r="Q112" s="13">
        <f>P112/O112</f>
        <v>111041.33333333333</v>
      </c>
      <c r="S112" s="12" t="s">
        <v>15</v>
      </c>
      <c r="T112" s="12">
        <v>12</v>
      </c>
      <c r="U112" s="12">
        <v>37</v>
      </c>
      <c r="V112" s="13">
        <v>3407490</v>
      </c>
      <c r="W112" s="13">
        <f>V112/U112</f>
        <v>92094.32432432432</v>
      </c>
      <c r="Y112" s="12" t="s">
        <v>15</v>
      </c>
      <c r="Z112" s="12">
        <v>6</v>
      </c>
      <c r="AA112" s="12">
        <v>88</v>
      </c>
      <c r="AB112" s="13">
        <v>7684854</v>
      </c>
      <c r="AC112" s="13">
        <f>AB112/AA112</f>
        <v>87327.88636363637</v>
      </c>
    </row>
    <row r="113" spans="1:29" ht="14.25">
      <c r="A113" s="12" t="s">
        <v>14</v>
      </c>
      <c r="B113" s="12">
        <v>3</v>
      </c>
      <c r="C113" s="12">
        <v>46</v>
      </c>
      <c r="D113" s="13">
        <v>4031382</v>
      </c>
      <c r="E113" s="13">
        <f>D113/C113</f>
        <v>87638.73913043478</v>
      </c>
      <c r="G113" s="12" t="s">
        <v>14</v>
      </c>
      <c r="H113" s="12">
        <v>0</v>
      </c>
      <c r="I113" s="12">
        <v>0</v>
      </c>
      <c r="J113" s="13">
        <v>0</v>
      </c>
      <c r="K113" s="13">
        <v>0</v>
      </c>
      <c r="M113" s="12" t="s">
        <v>14</v>
      </c>
      <c r="N113" s="12">
        <v>0</v>
      </c>
      <c r="O113" s="12">
        <v>0</v>
      </c>
      <c r="P113" s="13">
        <v>0</v>
      </c>
      <c r="Q113" s="13">
        <v>0</v>
      </c>
      <c r="S113" s="12" t="s">
        <v>14</v>
      </c>
      <c r="T113" s="12">
        <v>1</v>
      </c>
      <c r="U113" s="12">
        <v>3</v>
      </c>
      <c r="V113" s="13">
        <v>276283</v>
      </c>
      <c r="W113" s="13">
        <f>V113/U113</f>
        <v>92094.33333333333</v>
      </c>
      <c r="Y113" s="12" t="s">
        <v>14</v>
      </c>
      <c r="Z113" s="12">
        <v>2</v>
      </c>
      <c r="AA113" s="12">
        <v>43</v>
      </c>
      <c r="AB113" s="13">
        <v>3755099</v>
      </c>
      <c r="AC113" s="13">
        <f>AB113/AA113</f>
        <v>87327.88372093023</v>
      </c>
    </row>
    <row r="114" spans="1:29" ht="14.25">
      <c r="A114" s="12" t="s">
        <v>13</v>
      </c>
      <c r="B114" s="12">
        <v>83</v>
      </c>
      <c r="C114" s="12">
        <v>290</v>
      </c>
      <c r="D114" s="13">
        <v>29253819</v>
      </c>
      <c r="E114" s="13">
        <f>D114/C114</f>
        <v>100875.23793103448</v>
      </c>
      <c r="G114" s="12" t="s">
        <v>13</v>
      </c>
      <c r="H114" s="12">
        <v>5</v>
      </c>
      <c r="I114" s="12">
        <v>5</v>
      </c>
      <c r="J114" s="13">
        <v>1101742</v>
      </c>
      <c r="K114" s="13">
        <f>J114/I114</f>
        <v>220348.4</v>
      </c>
      <c r="M114" s="12" t="s">
        <v>13</v>
      </c>
      <c r="N114" s="12">
        <v>66</v>
      </c>
      <c r="O114" s="12">
        <v>132</v>
      </c>
      <c r="P114" s="13">
        <v>14657451</v>
      </c>
      <c r="Q114" s="13">
        <f>P114/O114</f>
        <v>111041.29545454546</v>
      </c>
      <c r="S114" s="12" t="s">
        <v>13</v>
      </c>
      <c r="T114" s="12">
        <v>8</v>
      </c>
      <c r="U114" s="12">
        <v>28</v>
      </c>
      <c r="V114" s="13">
        <v>2578641</v>
      </c>
      <c r="W114" s="13">
        <f>V114/U114</f>
        <v>92094.32142857143</v>
      </c>
      <c r="Y114" s="12" t="s">
        <v>13</v>
      </c>
      <c r="Z114" s="12">
        <v>4</v>
      </c>
      <c r="AA114" s="12">
        <v>125</v>
      </c>
      <c r="AB114" s="13">
        <v>10915985</v>
      </c>
      <c r="AC114" s="13">
        <f>AB114/AA114</f>
        <v>87327.88</v>
      </c>
    </row>
    <row r="115" spans="1:29" ht="14.25">
      <c r="A115" s="12" t="s">
        <v>12</v>
      </c>
      <c r="B115" s="12">
        <v>20</v>
      </c>
      <c r="C115" s="12">
        <v>35</v>
      </c>
      <c r="D115" s="13">
        <v>4432981</v>
      </c>
      <c r="E115" s="13">
        <f>D115/C115</f>
        <v>126656.6</v>
      </c>
      <c r="G115" s="12" t="s">
        <v>12</v>
      </c>
      <c r="H115" s="12">
        <v>5</v>
      </c>
      <c r="I115" s="12">
        <v>5</v>
      </c>
      <c r="J115" s="13">
        <v>1101742</v>
      </c>
      <c r="K115" s="13">
        <f>J115/I115</f>
        <v>220348.4</v>
      </c>
      <c r="M115" s="12" t="s">
        <v>12</v>
      </c>
      <c r="N115" s="12">
        <v>15</v>
      </c>
      <c r="O115" s="12">
        <v>30</v>
      </c>
      <c r="P115" s="13">
        <v>3331239</v>
      </c>
      <c r="Q115" s="13">
        <f>P115/O115</f>
        <v>111041.3</v>
      </c>
      <c r="S115" s="12" t="s">
        <v>12</v>
      </c>
      <c r="T115" s="12">
        <v>0</v>
      </c>
      <c r="U115" s="12">
        <v>0</v>
      </c>
      <c r="V115" s="13">
        <v>0</v>
      </c>
      <c r="W115" s="13">
        <v>0</v>
      </c>
      <c r="Y115" s="12" t="s">
        <v>12</v>
      </c>
      <c r="Z115" s="12">
        <v>0</v>
      </c>
      <c r="AA115" s="12">
        <v>0</v>
      </c>
      <c r="AB115" s="13">
        <v>0</v>
      </c>
      <c r="AC115" s="13">
        <v>0</v>
      </c>
    </row>
    <row r="116" spans="10:29" ht="14.25">
      <c r="J116" s="13"/>
      <c r="K116" s="13"/>
      <c r="P116" s="13"/>
      <c r="Q116" s="13"/>
      <c r="V116" s="13"/>
      <c r="W116" s="13"/>
      <c r="AB116" s="13"/>
      <c r="AC116" s="13"/>
    </row>
    <row r="117" spans="1:29" ht="14.25">
      <c r="A117" s="12" t="s">
        <v>11</v>
      </c>
      <c r="B117" s="12">
        <f>SUM(B111:B115)</f>
        <v>136</v>
      </c>
      <c r="C117" s="12">
        <f>SUM(C111:C115)</f>
        <v>525</v>
      </c>
      <c r="D117" s="13">
        <f>SUM(D111:D115)</f>
        <v>51746520</v>
      </c>
      <c r="E117" s="13">
        <f>D117/C117</f>
        <v>98564.8</v>
      </c>
      <c r="G117" s="12" t="s">
        <v>11</v>
      </c>
      <c r="H117" s="12">
        <f>SUM(H111:H115)</f>
        <v>10</v>
      </c>
      <c r="I117" s="12">
        <f>SUM(I111:I115)</f>
        <v>10</v>
      </c>
      <c r="J117" s="13">
        <f>SUM(J111:J115)</f>
        <v>2203484</v>
      </c>
      <c r="K117" s="13">
        <f>J117/I117</f>
        <v>220348.4</v>
      </c>
      <c r="M117" s="12" t="s">
        <v>11</v>
      </c>
      <c r="N117" s="12">
        <f>SUM(N111:N115)</f>
        <v>88</v>
      </c>
      <c r="O117" s="12">
        <f>SUM(O111:O115)</f>
        <v>176</v>
      </c>
      <c r="P117" s="13">
        <f>SUM(P111:P115)</f>
        <v>19543269</v>
      </c>
      <c r="Q117" s="13">
        <f>P117/O117</f>
        <v>111041.30113636363</v>
      </c>
      <c r="S117" s="12" t="s">
        <v>11</v>
      </c>
      <c r="T117" s="12">
        <f>SUM(T111:T115)</f>
        <v>26</v>
      </c>
      <c r="U117" s="12">
        <f>SUM(U111:U115)</f>
        <v>83</v>
      </c>
      <c r="V117" s="13">
        <f>SUM(V111:V115)</f>
        <v>7643829</v>
      </c>
      <c r="W117" s="13">
        <f>V117/U117</f>
        <v>92094.32530120482</v>
      </c>
      <c r="Y117" s="12" t="s">
        <v>11</v>
      </c>
      <c r="Z117" s="12">
        <f>SUM(Z111:Z115)</f>
        <v>12</v>
      </c>
      <c r="AA117" s="12">
        <f>SUM(AA111:AA115)</f>
        <v>256</v>
      </c>
      <c r="AB117" s="13">
        <f>SUM(AB111:AB115)</f>
        <v>22355938</v>
      </c>
      <c r="AC117" s="13">
        <f>AB117/AA117</f>
        <v>87327.8828125</v>
      </c>
    </row>
    <row r="118" ht="14.25">
      <c r="D118" s="12"/>
    </row>
    <row r="119" ht="14.25">
      <c r="D119" s="12"/>
    </row>
    <row r="121" spans="1:29" ht="14.25">
      <c r="A121" s="12" t="s">
        <v>117</v>
      </c>
      <c r="G121" s="12" t="s">
        <v>118</v>
      </c>
      <c r="J121" s="13"/>
      <c r="K121" s="13"/>
      <c r="M121" s="12" t="s">
        <v>119</v>
      </c>
      <c r="P121" s="13"/>
      <c r="Q121" s="13"/>
      <c r="S121" s="12" t="s">
        <v>120</v>
      </c>
      <c r="V121" s="13"/>
      <c r="W121" s="13"/>
      <c r="Y121" s="12" t="s">
        <v>121</v>
      </c>
      <c r="AB121" s="13"/>
      <c r="AC121" s="13"/>
    </row>
    <row r="122" spans="10:29" ht="14.25">
      <c r="J122" s="13"/>
      <c r="K122" s="13"/>
      <c r="P122" s="13"/>
      <c r="Q122" s="13"/>
      <c r="V122" s="13"/>
      <c r="W122" s="13"/>
      <c r="AB122" s="13"/>
      <c r="AC122" s="13"/>
    </row>
    <row r="123" spans="10:29" ht="14.25">
      <c r="J123" s="13"/>
      <c r="K123" s="13"/>
      <c r="P123" s="13"/>
      <c r="Q123" s="13"/>
      <c r="V123" s="13"/>
      <c r="W123" s="13"/>
      <c r="AB123" s="13"/>
      <c r="AC123" s="13"/>
    </row>
    <row r="124" spans="5:29" ht="14.25">
      <c r="E124" s="13" t="s">
        <v>18</v>
      </c>
      <c r="J124" s="13"/>
      <c r="K124" s="13" t="s">
        <v>18</v>
      </c>
      <c r="P124" s="13"/>
      <c r="Q124" s="13" t="s">
        <v>18</v>
      </c>
      <c r="V124" s="13"/>
      <c r="W124" s="13" t="s">
        <v>18</v>
      </c>
      <c r="AB124" s="13"/>
      <c r="AC124" s="13" t="s">
        <v>18</v>
      </c>
    </row>
    <row r="125" spans="1:29" ht="14.25">
      <c r="A125" s="12" t="s">
        <v>20</v>
      </c>
      <c r="B125" s="12" t="s">
        <v>19</v>
      </c>
      <c r="C125" s="12" t="s">
        <v>0</v>
      </c>
      <c r="D125" s="13" t="s">
        <v>18</v>
      </c>
      <c r="E125" s="13" t="s">
        <v>17</v>
      </c>
      <c r="G125" s="12" t="s">
        <v>20</v>
      </c>
      <c r="H125" s="12" t="s">
        <v>19</v>
      </c>
      <c r="I125" s="12" t="s">
        <v>0</v>
      </c>
      <c r="J125" s="13" t="s">
        <v>18</v>
      </c>
      <c r="K125" s="13" t="s">
        <v>17</v>
      </c>
      <c r="M125" s="12" t="s">
        <v>20</v>
      </c>
      <c r="N125" s="12" t="s">
        <v>19</v>
      </c>
      <c r="O125" s="12" t="s">
        <v>0</v>
      </c>
      <c r="P125" s="13" t="s">
        <v>18</v>
      </c>
      <c r="Q125" s="13" t="s">
        <v>17</v>
      </c>
      <c r="S125" s="12" t="s">
        <v>20</v>
      </c>
      <c r="T125" s="12" t="s">
        <v>19</v>
      </c>
      <c r="U125" s="12" t="s">
        <v>0</v>
      </c>
      <c r="V125" s="13" t="s">
        <v>18</v>
      </c>
      <c r="W125" s="13" t="s">
        <v>17</v>
      </c>
      <c r="Y125" s="12" t="s">
        <v>20</v>
      </c>
      <c r="Z125" s="12" t="s">
        <v>19</v>
      </c>
      <c r="AA125" s="12" t="s">
        <v>0</v>
      </c>
      <c r="AB125" s="13" t="s">
        <v>18</v>
      </c>
      <c r="AC125" s="13" t="s">
        <v>17</v>
      </c>
    </row>
    <row r="126" spans="1:29" ht="14.25">
      <c r="A126" s="12" t="s">
        <v>16</v>
      </c>
      <c r="B126" s="12">
        <v>5</v>
      </c>
      <c r="C126" s="12">
        <v>227</v>
      </c>
      <c r="D126" s="13">
        <v>19946882</v>
      </c>
      <c r="E126" s="13">
        <f>D126/C126</f>
        <v>87871.7268722467</v>
      </c>
      <c r="G126" s="12" t="s">
        <v>16</v>
      </c>
      <c r="H126" s="12">
        <v>0</v>
      </c>
      <c r="I126" s="12">
        <v>0</v>
      </c>
      <c r="J126" s="13">
        <v>0</v>
      </c>
      <c r="K126" s="13">
        <v>0</v>
      </c>
      <c r="M126" s="12" t="s">
        <v>16</v>
      </c>
      <c r="N126" s="12">
        <v>2</v>
      </c>
      <c r="O126" s="12">
        <v>4</v>
      </c>
      <c r="P126" s="13">
        <v>444165</v>
      </c>
      <c r="Q126" s="13">
        <f>P126/O126</f>
        <v>111041.25</v>
      </c>
      <c r="S126" s="12" t="s">
        <v>16</v>
      </c>
      <c r="T126" s="12">
        <v>2</v>
      </c>
      <c r="U126" s="12">
        <v>6</v>
      </c>
      <c r="V126" s="13">
        <v>552566</v>
      </c>
      <c r="W126" s="13">
        <f>V126/U126</f>
        <v>92094.33333333333</v>
      </c>
      <c r="Y126" s="12" t="s">
        <v>16</v>
      </c>
      <c r="Z126" s="12">
        <v>1</v>
      </c>
      <c r="AA126" s="12">
        <v>217</v>
      </c>
      <c r="AB126" s="13">
        <v>18950151</v>
      </c>
      <c r="AC126" s="13">
        <f>AB126/AA126</f>
        <v>87327.88479262673</v>
      </c>
    </row>
    <row r="127" spans="1:29" ht="14.25">
      <c r="A127" s="12" t="s">
        <v>15</v>
      </c>
      <c r="B127" s="12">
        <v>26</v>
      </c>
      <c r="C127" s="12">
        <v>120</v>
      </c>
      <c r="D127" s="13">
        <v>11233647</v>
      </c>
      <c r="E127" s="13">
        <f>D127/C127</f>
        <v>93613.725</v>
      </c>
      <c r="G127" s="12" t="s">
        <v>15</v>
      </c>
      <c r="H127" s="12">
        <v>0</v>
      </c>
      <c r="I127" s="12">
        <v>0</v>
      </c>
      <c r="J127" s="13">
        <v>0</v>
      </c>
      <c r="K127" s="13">
        <v>0</v>
      </c>
      <c r="M127" s="12" t="s">
        <v>15</v>
      </c>
      <c r="N127" s="12">
        <v>15</v>
      </c>
      <c r="O127" s="12">
        <v>30</v>
      </c>
      <c r="P127" s="13">
        <v>3331239</v>
      </c>
      <c r="Q127" s="13">
        <f>P127/O127</f>
        <v>111041.3</v>
      </c>
      <c r="S127" s="12" t="s">
        <v>15</v>
      </c>
      <c r="T127" s="12">
        <v>3</v>
      </c>
      <c r="U127" s="12">
        <v>9</v>
      </c>
      <c r="V127" s="13">
        <v>828849</v>
      </c>
      <c r="W127" s="13">
        <f>V127/U127</f>
        <v>92094.33333333333</v>
      </c>
      <c r="Y127" s="12" t="s">
        <v>15</v>
      </c>
      <c r="Z127" s="12">
        <v>8</v>
      </c>
      <c r="AA127" s="12">
        <v>81</v>
      </c>
      <c r="AB127" s="13">
        <v>7073559</v>
      </c>
      <c r="AC127" s="13">
        <f>AB127/AA127</f>
        <v>87327.88888888889</v>
      </c>
    </row>
    <row r="128" spans="1:29" ht="14.25">
      <c r="A128" s="12" t="s">
        <v>14</v>
      </c>
      <c r="B128" s="12">
        <v>2</v>
      </c>
      <c r="C128" s="12">
        <v>335</v>
      </c>
      <c r="D128" s="13">
        <v>29254841</v>
      </c>
      <c r="E128" s="13">
        <f>D128/C128</f>
        <v>87327.88358208955</v>
      </c>
      <c r="G128" s="12" t="s">
        <v>14</v>
      </c>
      <c r="H128" s="12">
        <v>0</v>
      </c>
      <c r="I128" s="12">
        <v>0</v>
      </c>
      <c r="J128" s="13">
        <v>0</v>
      </c>
      <c r="K128" s="13">
        <v>0</v>
      </c>
      <c r="M128" s="12" t="s">
        <v>14</v>
      </c>
      <c r="N128" s="12">
        <v>0</v>
      </c>
      <c r="O128" s="12">
        <v>0</v>
      </c>
      <c r="P128" s="13">
        <v>0</v>
      </c>
      <c r="Q128" s="13">
        <v>0</v>
      </c>
      <c r="S128" s="12" t="s">
        <v>14</v>
      </c>
      <c r="T128" s="12">
        <v>0</v>
      </c>
      <c r="U128" s="12">
        <v>0</v>
      </c>
      <c r="V128" s="13">
        <v>0</v>
      </c>
      <c r="W128" s="13">
        <v>0</v>
      </c>
      <c r="Y128" s="12" t="s">
        <v>14</v>
      </c>
      <c r="Z128" s="12">
        <v>2</v>
      </c>
      <c r="AA128" s="12">
        <v>335</v>
      </c>
      <c r="AB128" s="13">
        <v>29254841</v>
      </c>
      <c r="AC128" s="13">
        <f>AB128/AA128</f>
        <v>87327.88358208955</v>
      </c>
    </row>
    <row r="129" spans="1:29" ht="14.25">
      <c r="A129" s="12" t="s">
        <v>13</v>
      </c>
      <c r="B129" s="12">
        <v>35</v>
      </c>
      <c r="C129" s="12">
        <v>70</v>
      </c>
      <c r="D129" s="13">
        <v>8087688</v>
      </c>
      <c r="E129" s="13">
        <f>D129/C129</f>
        <v>115538.4</v>
      </c>
      <c r="G129" s="12" t="s">
        <v>13</v>
      </c>
      <c r="H129" s="12">
        <v>6</v>
      </c>
      <c r="I129" s="12">
        <v>6</v>
      </c>
      <c r="J129" s="13">
        <v>1322090</v>
      </c>
      <c r="K129" s="13">
        <f>J129/I129</f>
        <v>220348.33333333334</v>
      </c>
      <c r="M129" s="12" t="s">
        <v>13</v>
      </c>
      <c r="N129" s="12">
        <v>23</v>
      </c>
      <c r="O129" s="12">
        <v>46</v>
      </c>
      <c r="P129" s="13">
        <v>5107900</v>
      </c>
      <c r="Q129" s="13">
        <f>P129/O129</f>
        <v>111041.30434782608</v>
      </c>
      <c r="S129" s="12" t="s">
        <v>13</v>
      </c>
      <c r="T129" s="12">
        <v>6</v>
      </c>
      <c r="U129" s="12">
        <v>18</v>
      </c>
      <c r="V129" s="13">
        <v>1657698</v>
      </c>
      <c r="W129" s="13">
        <f>V129/U129</f>
        <v>92094.33333333333</v>
      </c>
      <c r="Y129" s="12" t="s">
        <v>13</v>
      </c>
      <c r="Z129" s="12">
        <v>0</v>
      </c>
      <c r="AA129" s="12">
        <v>0</v>
      </c>
      <c r="AB129" s="13">
        <v>0</v>
      </c>
      <c r="AC129" s="13">
        <v>0</v>
      </c>
    </row>
    <row r="130" spans="1:29" ht="14.25">
      <c r="A130" s="12" t="s">
        <v>12</v>
      </c>
      <c r="B130" s="12">
        <v>52</v>
      </c>
      <c r="C130" s="12">
        <v>92</v>
      </c>
      <c r="D130" s="13">
        <v>11527485</v>
      </c>
      <c r="E130" s="13">
        <f>D130/C130</f>
        <v>125298.75</v>
      </c>
      <c r="G130" s="12" t="s">
        <v>12</v>
      </c>
      <c r="H130" s="12">
        <v>12</v>
      </c>
      <c r="I130" s="12">
        <v>12</v>
      </c>
      <c r="J130" s="13">
        <v>2644181</v>
      </c>
      <c r="K130" s="13">
        <f>J130/I130</f>
        <v>220348.41666666666</v>
      </c>
      <c r="M130" s="12" t="s">
        <v>12</v>
      </c>
      <c r="N130" s="12">
        <v>40</v>
      </c>
      <c r="O130" s="12">
        <v>80</v>
      </c>
      <c r="P130" s="13">
        <v>8883304</v>
      </c>
      <c r="Q130" s="13">
        <f>P130/O130</f>
        <v>111041.3</v>
      </c>
      <c r="S130" s="12" t="s">
        <v>12</v>
      </c>
      <c r="T130" s="12">
        <v>0</v>
      </c>
      <c r="U130" s="12">
        <v>0</v>
      </c>
      <c r="V130" s="13">
        <v>0</v>
      </c>
      <c r="W130" s="13">
        <v>0</v>
      </c>
      <c r="Y130" s="12" t="s">
        <v>12</v>
      </c>
      <c r="Z130" s="12">
        <v>0</v>
      </c>
      <c r="AA130" s="12">
        <v>0</v>
      </c>
      <c r="AB130" s="13">
        <v>0</v>
      </c>
      <c r="AC130" s="13">
        <v>0</v>
      </c>
    </row>
    <row r="131" spans="10:29" ht="14.25">
      <c r="J131" s="13"/>
      <c r="K131" s="13"/>
      <c r="P131" s="13"/>
      <c r="Q131" s="13"/>
      <c r="V131" s="13"/>
      <c r="W131" s="13"/>
      <c r="AB131" s="13"/>
      <c r="AC131" s="13"/>
    </row>
    <row r="132" spans="1:29" ht="14.25">
      <c r="A132" s="12" t="s">
        <v>11</v>
      </c>
      <c r="B132" s="12">
        <f>SUM(B126:B130)</f>
        <v>120</v>
      </c>
      <c r="C132" s="12">
        <f>SUM(C126:C130)</f>
        <v>844</v>
      </c>
      <c r="D132" s="13">
        <f>SUM(D126:D130)</f>
        <v>80050543</v>
      </c>
      <c r="E132" s="13">
        <f>D132/C132</f>
        <v>94846.61492890996</v>
      </c>
      <c r="G132" s="12" t="s">
        <v>11</v>
      </c>
      <c r="H132" s="12">
        <f>SUM(H126:H130)</f>
        <v>18</v>
      </c>
      <c r="I132" s="12">
        <f>SUM(I126:I130)</f>
        <v>18</v>
      </c>
      <c r="J132" s="13">
        <f>SUM(J126:J130)</f>
        <v>3966271</v>
      </c>
      <c r="K132" s="13">
        <f>J132/I132</f>
        <v>220348.38888888888</v>
      </c>
      <c r="M132" s="12" t="s">
        <v>11</v>
      </c>
      <c r="N132" s="12">
        <f>SUM(N126:N130)</f>
        <v>80</v>
      </c>
      <c r="O132" s="12">
        <f>SUM(O126:O130)</f>
        <v>160</v>
      </c>
      <c r="P132" s="13">
        <f>SUM(P126:P130)</f>
        <v>17766608</v>
      </c>
      <c r="Q132" s="13">
        <f>P132/O132</f>
        <v>111041.3</v>
      </c>
      <c r="S132" s="12" t="s">
        <v>11</v>
      </c>
      <c r="T132" s="12">
        <f>SUM(T126:T130)</f>
        <v>11</v>
      </c>
      <c r="U132" s="12">
        <f>SUM(U126:U130)</f>
        <v>33</v>
      </c>
      <c r="V132" s="13">
        <f>SUM(V126:V130)</f>
        <v>3039113</v>
      </c>
      <c r="W132" s="13">
        <f>V132/U132</f>
        <v>92094.33333333333</v>
      </c>
      <c r="Y132" s="12" t="s">
        <v>11</v>
      </c>
      <c r="Z132" s="12">
        <f>SUM(Z126:Z130)</f>
        <v>11</v>
      </c>
      <c r="AA132" s="12">
        <f>SUM(AA126:AA130)</f>
        <v>633</v>
      </c>
      <c r="AB132" s="13">
        <f>SUM(AB126:AB130)</f>
        <v>55278551</v>
      </c>
      <c r="AC132" s="13">
        <f>AB132/AA132</f>
        <v>87327.88467614535</v>
      </c>
    </row>
    <row r="133" ht="14.25">
      <c r="D133" s="12"/>
    </row>
    <row r="136" spans="1:29" ht="14.25">
      <c r="A136" s="12" t="s">
        <v>122</v>
      </c>
      <c r="G136" s="12" t="s">
        <v>123</v>
      </c>
      <c r="J136" s="13"/>
      <c r="K136" s="13"/>
      <c r="M136" s="12" t="s">
        <v>124</v>
      </c>
      <c r="P136" s="13"/>
      <c r="Q136" s="13"/>
      <c r="S136" s="12" t="s">
        <v>125</v>
      </c>
      <c r="V136" s="13"/>
      <c r="W136" s="13"/>
      <c r="Y136" s="12" t="s">
        <v>126</v>
      </c>
      <c r="AB136" s="13"/>
      <c r="AC136" s="13"/>
    </row>
    <row r="137" spans="10:29" ht="14.25">
      <c r="J137" s="13"/>
      <c r="K137" s="13"/>
      <c r="P137" s="13"/>
      <c r="Q137" s="13"/>
      <c r="V137" s="13"/>
      <c r="W137" s="13"/>
      <c r="AB137" s="13"/>
      <c r="AC137" s="13"/>
    </row>
    <row r="138" spans="10:29" ht="14.25">
      <c r="J138" s="13"/>
      <c r="K138" s="13"/>
      <c r="P138" s="13"/>
      <c r="Q138" s="13"/>
      <c r="V138" s="13"/>
      <c r="W138" s="13"/>
      <c r="AB138" s="13"/>
      <c r="AC138" s="13"/>
    </row>
    <row r="139" spans="5:29" ht="14.25">
      <c r="E139" s="13" t="s">
        <v>18</v>
      </c>
      <c r="J139" s="13"/>
      <c r="K139" s="13" t="s">
        <v>18</v>
      </c>
      <c r="P139" s="13"/>
      <c r="Q139" s="13" t="s">
        <v>18</v>
      </c>
      <c r="V139" s="13"/>
      <c r="W139" s="13" t="s">
        <v>18</v>
      </c>
      <c r="AB139" s="13"/>
      <c r="AC139" s="13" t="s">
        <v>18</v>
      </c>
    </row>
    <row r="140" spans="1:29" ht="14.25">
      <c r="A140" s="12" t="s">
        <v>20</v>
      </c>
      <c r="B140" s="12" t="s">
        <v>19</v>
      </c>
      <c r="C140" s="12" t="s">
        <v>0</v>
      </c>
      <c r="D140" s="13" t="s">
        <v>18</v>
      </c>
      <c r="E140" s="13" t="s">
        <v>17</v>
      </c>
      <c r="G140" s="12" t="s">
        <v>20</v>
      </c>
      <c r="H140" s="12" t="s">
        <v>19</v>
      </c>
      <c r="I140" s="12" t="s">
        <v>0</v>
      </c>
      <c r="J140" s="13" t="s">
        <v>18</v>
      </c>
      <c r="K140" s="13" t="s">
        <v>17</v>
      </c>
      <c r="M140" s="12" t="s">
        <v>20</v>
      </c>
      <c r="N140" s="12" t="s">
        <v>19</v>
      </c>
      <c r="O140" s="12" t="s">
        <v>0</v>
      </c>
      <c r="P140" s="13" t="s">
        <v>18</v>
      </c>
      <c r="Q140" s="13" t="s">
        <v>17</v>
      </c>
      <c r="S140" s="12" t="s">
        <v>20</v>
      </c>
      <c r="T140" s="12" t="s">
        <v>19</v>
      </c>
      <c r="U140" s="12" t="s">
        <v>0</v>
      </c>
      <c r="V140" s="13" t="s">
        <v>18</v>
      </c>
      <c r="W140" s="13" t="s">
        <v>17</v>
      </c>
      <c r="Y140" s="12" t="s">
        <v>20</v>
      </c>
      <c r="Z140" s="12" t="s">
        <v>19</v>
      </c>
      <c r="AA140" s="12" t="s">
        <v>0</v>
      </c>
      <c r="AB140" s="13" t="s">
        <v>18</v>
      </c>
      <c r="AC140" s="13" t="s">
        <v>17</v>
      </c>
    </row>
    <row r="141" spans="1:29" ht="14.25">
      <c r="A141" s="12" t="s">
        <v>16</v>
      </c>
      <c r="B141" s="12">
        <v>2</v>
      </c>
      <c r="C141" s="12">
        <v>4</v>
      </c>
      <c r="D141" s="13">
        <v>444165</v>
      </c>
      <c r="E141" s="13">
        <f>D141/C141</f>
        <v>111041.25</v>
      </c>
      <c r="G141" s="12" t="s">
        <v>16</v>
      </c>
      <c r="H141" s="12">
        <v>0</v>
      </c>
      <c r="I141" s="12">
        <v>0</v>
      </c>
      <c r="J141" s="13">
        <v>0</v>
      </c>
      <c r="K141" s="13">
        <v>0</v>
      </c>
      <c r="M141" s="12" t="s">
        <v>16</v>
      </c>
      <c r="N141" s="12">
        <v>2</v>
      </c>
      <c r="O141" s="12">
        <v>4</v>
      </c>
      <c r="P141" s="13">
        <v>444165</v>
      </c>
      <c r="Q141" s="13">
        <f>P141/O141</f>
        <v>111041.25</v>
      </c>
      <c r="S141" s="12" t="s">
        <v>16</v>
      </c>
      <c r="T141" s="12">
        <v>0</v>
      </c>
      <c r="U141" s="12">
        <v>0</v>
      </c>
      <c r="V141" s="13">
        <v>0</v>
      </c>
      <c r="W141" s="13">
        <v>0</v>
      </c>
      <c r="Y141" s="12" t="s">
        <v>16</v>
      </c>
      <c r="Z141" s="12">
        <v>0</v>
      </c>
      <c r="AA141" s="12">
        <v>0</v>
      </c>
      <c r="AB141" s="13">
        <v>0</v>
      </c>
      <c r="AC141" s="13">
        <v>0</v>
      </c>
    </row>
    <row r="142" spans="1:29" ht="14.25">
      <c r="A142" s="12" t="s">
        <v>15</v>
      </c>
      <c r="B142" s="12">
        <v>9</v>
      </c>
      <c r="C142" s="12">
        <v>46</v>
      </c>
      <c r="D142" s="13">
        <v>4202261</v>
      </c>
      <c r="E142" s="13">
        <f>D142/C142</f>
        <v>91353.5</v>
      </c>
      <c r="G142" s="12" t="s">
        <v>15</v>
      </c>
      <c r="H142" s="12">
        <v>0</v>
      </c>
      <c r="I142" s="12">
        <v>0</v>
      </c>
      <c r="J142" s="13">
        <v>0</v>
      </c>
      <c r="K142" s="13">
        <v>0</v>
      </c>
      <c r="M142" s="12" t="s">
        <v>15</v>
      </c>
      <c r="N142" s="12">
        <v>3</v>
      </c>
      <c r="O142" s="12">
        <v>6</v>
      </c>
      <c r="P142" s="13">
        <v>666248</v>
      </c>
      <c r="Q142" s="13">
        <f>P142/O142</f>
        <v>111041.33333333333</v>
      </c>
      <c r="S142" s="12" t="s">
        <v>15</v>
      </c>
      <c r="T142" s="12">
        <v>3</v>
      </c>
      <c r="U142" s="12">
        <v>9</v>
      </c>
      <c r="V142" s="13">
        <v>828849</v>
      </c>
      <c r="W142" s="13">
        <f>V142/U142</f>
        <v>92094.33333333333</v>
      </c>
      <c r="Y142" s="12" t="s">
        <v>15</v>
      </c>
      <c r="Z142" s="12">
        <v>3</v>
      </c>
      <c r="AA142" s="12">
        <v>31</v>
      </c>
      <c r="AB142" s="13">
        <v>2707164</v>
      </c>
      <c r="AC142" s="13">
        <f>AB142/AA142</f>
        <v>87327.87096774194</v>
      </c>
    </row>
    <row r="143" spans="1:29" ht="14.25">
      <c r="A143" s="12" t="s">
        <v>14</v>
      </c>
      <c r="B143" s="12">
        <v>1</v>
      </c>
      <c r="C143" s="12">
        <v>10</v>
      </c>
      <c r="D143" s="13">
        <v>873279</v>
      </c>
      <c r="E143" s="13">
        <f>D143/C143</f>
        <v>87327.9</v>
      </c>
      <c r="G143" s="12" t="s">
        <v>14</v>
      </c>
      <c r="H143" s="12">
        <v>0</v>
      </c>
      <c r="I143" s="12">
        <v>0</v>
      </c>
      <c r="J143" s="13">
        <v>0</v>
      </c>
      <c r="K143" s="13">
        <v>0</v>
      </c>
      <c r="M143" s="12" t="s">
        <v>14</v>
      </c>
      <c r="N143" s="12">
        <v>0</v>
      </c>
      <c r="O143" s="12">
        <v>0</v>
      </c>
      <c r="P143" s="13">
        <v>0</v>
      </c>
      <c r="Q143" s="13">
        <v>0</v>
      </c>
      <c r="S143" s="12" t="s">
        <v>14</v>
      </c>
      <c r="T143" s="12">
        <v>0</v>
      </c>
      <c r="U143" s="12">
        <v>0</v>
      </c>
      <c r="V143" s="13">
        <v>0</v>
      </c>
      <c r="W143" s="13">
        <v>0</v>
      </c>
      <c r="Y143" s="12" t="s">
        <v>14</v>
      </c>
      <c r="Z143" s="12">
        <v>1</v>
      </c>
      <c r="AA143" s="12">
        <v>10</v>
      </c>
      <c r="AB143" s="13">
        <v>873279</v>
      </c>
      <c r="AC143" s="13">
        <f>AB143/AA143</f>
        <v>87327.9</v>
      </c>
    </row>
    <row r="144" spans="1:29" ht="14.25">
      <c r="A144" s="12" t="s">
        <v>13</v>
      </c>
      <c r="B144" s="12">
        <v>17</v>
      </c>
      <c r="C144" s="12">
        <v>99</v>
      </c>
      <c r="D144" s="13">
        <v>9609424</v>
      </c>
      <c r="E144" s="13">
        <f>D144/C144</f>
        <v>97064.88888888889</v>
      </c>
      <c r="G144" s="12" t="s">
        <v>13</v>
      </c>
      <c r="H144" s="12">
        <v>5</v>
      </c>
      <c r="I144" s="12">
        <v>5</v>
      </c>
      <c r="J144" s="13">
        <v>1101742</v>
      </c>
      <c r="K144" s="13">
        <f>J144/I144</f>
        <v>220348.4</v>
      </c>
      <c r="M144" s="12" t="s">
        <v>13</v>
      </c>
      <c r="N144" s="12">
        <v>6</v>
      </c>
      <c r="O144" s="12">
        <v>12</v>
      </c>
      <c r="P144" s="13">
        <v>1332496</v>
      </c>
      <c r="Q144" s="13">
        <f>P144/O144</f>
        <v>111041.33333333333</v>
      </c>
      <c r="S144" s="12" t="s">
        <v>13</v>
      </c>
      <c r="T144" s="12">
        <v>1</v>
      </c>
      <c r="U144" s="12">
        <v>3</v>
      </c>
      <c r="V144" s="13">
        <v>276283</v>
      </c>
      <c r="W144" s="13">
        <f>V144/U144</f>
        <v>92094.33333333333</v>
      </c>
      <c r="Y144" s="12" t="s">
        <v>13</v>
      </c>
      <c r="Z144" s="12">
        <v>5</v>
      </c>
      <c r="AA144" s="12">
        <v>79</v>
      </c>
      <c r="AB144" s="13">
        <v>6898903</v>
      </c>
      <c r="AC144" s="13">
        <f>AB144/AA144</f>
        <v>87327.88607594937</v>
      </c>
    </row>
    <row r="145" spans="1:29" ht="14.25">
      <c r="A145" s="12" t="s">
        <v>12</v>
      </c>
      <c r="B145" s="12">
        <v>37</v>
      </c>
      <c r="C145" s="12">
        <v>51</v>
      </c>
      <c r="D145" s="13">
        <v>8177169</v>
      </c>
      <c r="E145" s="13">
        <f>D145/C145</f>
        <v>160336.64705882352</v>
      </c>
      <c r="G145" s="12" t="s">
        <v>12</v>
      </c>
      <c r="H145" s="12">
        <v>23</v>
      </c>
      <c r="I145" s="12">
        <v>23</v>
      </c>
      <c r="J145" s="13">
        <v>5068013</v>
      </c>
      <c r="K145" s="13">
        <f>J145/I145</f>
        <v>220348.39130434784</v>
      </c>
      <c r="M145" s="12" t="s">
        <v>12</v>
      </c>
      <c r="N145" s="12">
        <v>14</v>
      </c>
      <c r="O145" s="12">
        <v>28</v>
      </c>
      <c r="P145" s="13">
        <v>3109156</v>
      </c>
      <c r="Q145" s="13">
        <f>P145/O145</f>
        <v>111041.28571428571</v>
      </c>
      <c r="S145" s="12" t="s">
        <v>12</v>
      </c>
      <c r="T145" s="12">
        <v>0</v>
      </c>
      <c r="U145" s="12">
        <v>0</v>
      </c>
      <c r="V145" s="13">
        <v>0</v>
      </c>
      <c r="W145" s="13">
        <v>0</v>
      </c>
      <c r="Y145" s="12" t="s">
        <v>12</v>
      </c>
      <c r="Z145" s="12">
        <v>0</v>
      </c>
      <c r="AA145" s="12">
        <v>0</v>
      </c>
      <c r="AB145" s="13">
        <v>0</v>
      </c>
      <c r="AC145" s="13">
        <v>0</v>
      </c>
    </row>
    <row r="146" spans="10:29" ht="14.25">
      <c r="J146" s="13"/>
      <c r="K146" s="13"/>
      <c r="P146" s="13"/>
      <c r="Q146" s="13"/>
      <c r="V146" s="13"/>
      <c r="W146" s="13"/>
      <c r="AB146" s="13"/>
      <c r="AC146" s="13"/>
    </row>
    <row r="147" spans="1:29" ht="14.25">
      <c r="A147" s="12" t="s">
        <v>11</v>
      </c>
      <c r="B147" s="12">
        <f>SUM(B141:B145)</f>
        <v>66</v>
      </c>
      <c r="C147" s="12">
        <f>SUM(C141:C145)</f>
        <v>210</v>
      </c>
      <c r="D147" s="13">
        <f>SUM(D141:D145)</f>
        <v>23306298</v>
      </c>
      <c r="E147" s="13">
        <f>D147/C147</f>
        <v>110982.37142857142</v>
      </c>
      <c r="G147" s="12" t="s">
        <v>11</v>
      </c>
      <c r="H147" s="12">
        <f>SUM(H141:H145)</f>
        <v>28</v>
      </c>
      <c r="I147" s="12">
        <f>SUM(I141:I145)</f>
        <v>28</v>
      </c>
      <c r="J147" s="13">
        <f>SUM(J141:J145)</f>
        <v>6169755</v>
      </c>
      <c r="K147" s="13">
        <f>J147/I147</f>
        <v>220348.39285714287</v>
      </c>
      <c r="M147" s="12" t="s">
        <v>11</v>
      </c>
      <c r="N147" s="12">
        <f>SUM(N141:N145)</f>
        <v>25</v>
      </c>
      <c r="O147" s="12">
        <f>SUM(O141:O145)</f>
        <v>50</v>
      </c>
      <c r="P147" s="13">
        <f>SUM(P141:P145)</f>
        <v>5552065</v>
      </c>
      <c r="Q147" s="13">
        <f>P147/O147</f>
        <v>111041.3</v>
      </c>
      <c r="S147" s="12" t="s">
        <v>11</v>
      </c>
      <c r="T147" s="12">
        <f>SUM(T141:T145)</f>
        <v>4</v>
      </c>
      <c r="U147" s="12">
        <f>SUM(U141:U145)</f>
        <v>12</v>
      </c>
      <c r="V147" s="13">
        <f>SUM(V141:V145)</f>
        <v>1105132</v>
      </c>
      <c r="W147" s="13">
        <f>V147/U147</f>
        <v>92094.33333333333</v>
      </c>
      <c r="Y147" s="12" t="s">
        <v>11</v>
      </c>
      <c r="Z147" s="12">
        <f>SUM(Z141:Z145)</f>
        <v>9</v>
      </c>
      <c r="AA147" s="12">
        <f>SUM(AA141:AA145)</f>
        <v>120</v>
      </c>
      <c r="AB147" s="13">
        <f>SUM(AB141:AB145)</f>
        <v>10479346</v>
      </c>
      <c r="AC147" s="13">
        <f>AB147/AA147</f>
        <v>87327.88333333333</v>
      </c>
    </row>
    <row r="148" ht="14.25">
      <c r="D148" s="12"/>
    </row>
    <row r="151" spans="1:29" ht="14.25">
      <c r="A151" s="12" t="s">
        <v>127</v>
      </c>
      <c r="G151" s="12" t="s">
        <v>128</v>
      </c>
      <c r="J151" s="13"/>
      <c r="K151" s="13"/>
      <c r="M151" s="12" t="s">
        <v>129</v>
      </c>
      <c r="P151" s="13"/>
      <c r="Q151" s="13"/>
      <c r="S151" s="12" t="s">
        <v>130</v>
      </c>
      <c r="V151" s="13"/>
      <c r="W151" s="13"/>
      <c r="Y151" s="12" t="s">
        <v>131</v>
      </c>
      <c r="AB151" s="13"/>
      <c r="AC151" s="13"/>
    </row>
    <row r="152" spans="10:29" ht="14.25">
      <c r="J152" s="13"/>
      <c r="K152" s="13"/>
      <c r="P152" s="13"/>
      <c r="Q152" s="13"/>
      <c r="V152" s="13"/>
      <c r="W152" s="13"/>
      <c r="AB152" s="13"/>
      <c r="AC152" s="13"/>
    </row>
    <row r="153" spans="10:29" ht="14.25">
      <c r="J153" s="13"/>
      <c r="K153" s="13"/>
      <c r="P153" s="13"/>
      <c r="Q153" s="13"/>
      <c r="V153" s="13"/>
      <c r="W153" s="13"/>
      <c r="AB153" s="13"/>
      <c r="AC153" s="13"/>
    </row>
    <row r="154" spans="5:29" ht="14.25">
      <c r="E154" s="13" t="s">
        <v>18</v>
      </c>
      <c r="J154" s="13"/>
      <c r="K154" s="13" t="s">
        <v>18</v>
      </c>
      <c r="P154" s="13"/>
      <c r="Q154" s="13" t="s">
        <v>18</v>
      </c>
      <c r="V154" s="13"/>
      <c r="W154" s="13" t="s">
        <v>18</v>
      </c>
      <c r="AB154" s="13"/>
      <c r="AC154" s="13" t="s">
        <v>18</v>
      </c>
    </row>
    <row r="155" spans="1:29" ht="14.25">
      <c r="A155" s="12" t="s">
        <v>20</v>
      </c>
      <c r="B155" s="12" t="s">
        <v>19</v>
      </c>
      <c r="C155" s="12" t="s">
        <v>0</v>
      </c>
      <c r="D155" s="13" t="s">
        <v>18</v>
      </c>
      <c r="E155" s="13" t="s">
        <v>17</v>
      </c>
      <c r="G155" s="12" t="s">
        <v>20</v>
      </c>
      <c r="H155" s="12" t="s">
        <v>19</v>
      </c>
      <c r="I155" s="12" t="s">
        <v>0</v>
      </c>
      <c r="J155" s="13" t="s">
        <v>18</v>
      </c>
      <c r="K155" s="13" t="s">
        <v>17</v>
      </c>
      <c r="M155" s="12" t="s">
        <v>20</v>
      </c>
      <c r="N155" s="12" t="s">
        <v>19</v>
      </c>
      <c r="O155" s="12" t="s">
        <v>0</v>
      </c>
      <c r="P155" s="13" t="s">
        <v>18</v>
      </c>
      <c r="Q155" s="13" t="s">
        <v>17</v>
      </c>
      <c r="S155" s="12" t="s">
        <v>20</v>
      </c>
      <c r="T155" s="12" t="s">
        <v>19</v>
      </c>
      <c r="U155" s="12" t="s">
        <v>0</v>
      </c>
      <c r="V155" s="13" t="s">
        <v>18</v>
      </c>
      <c r="W155" s="13" t="s">
        <v>17</v>
      </c>
      <c r="Y155" s="12" t="s">
        <v>20</v>
      </c>
      <c r="Z155" s="12" t="s">
        <v>19</v>
      </c>
      <c r="AA155" s="12" t="s">
        <v>0</v>
      </c>
      <c r="AB155" s="13" t="s">
        <v>18</v>
      </c>
      <c r="AC155" s="13" t="s">
        <v>17</v>
      </c>
    </row>
    <row r="156" spans="1:29" ht="14.25">
      <c r="A156" s="12" t="s">
        <v>16</v>
      </c>
      <c r="B156" s="12">
        <v>5</v>
      </c>
      <c r="C156" s="12">
        <v>16</v>
      </c>
      <c r="D156" s="13">
        <v>1539527</v>
      </c>
      <c r="E156" s="13">
        <f>D156/C156</f>
        <v>96220.4375</v>
      </c>
      <c r="G156" s="12" t="s">
        <v>16</v>
      </c>
      <c r="H156" s="12">
        <v>0</v>
      </c>
      <c r="I156" s="12">
        <v>0</v>
      </c>
      <c r="J156" s="13">
        <v>0</v>
      </c>
      <c r="K156" s="13">
        <v>0</v>
      </c>
      <c r="M156" s="12" t="s">
        <v>16</v>
      </c>
      <c r="N156" s="12">
        <v>3</v>
      </c>
      <c r="O156" s="12">
        <v>6</v>
      </c>
      <c r="P156" s="13">
        <v>666248</v>
      </c>
      <c r="Q156" s="13">
        <f>P156/O156</f>
        <v>111041.33333333333</v>
      </c>
      <c r="S156" s="12" t="s">
        <v>16</v>
      </c>
      <c r="T156" s="12">
        <v>0</v>
      </c>
      <c r="U156" s="12">
        <v>0</v>
      </c>
      <c r="V156" s="13">
        <v>0</v>
      </c>
      <c r="W156" s="13">
        <v>0</v>
      </c>
      <c r="Y156" s="12" t="s">
        <v>16</v>
      </c>
      <c r="Z156" s="12">
        <v>2</v>
      </c>
      <c r="AA156" s="12">
        <v>10</v>
      </c>
      <c r="AB156" s="13">
        <v>873279</v>
      </c>
      <c r="AC156" s="13">
        <f>AB156/AA156</f>
        <v>87327.9</v>
      </c>
    </row>
    <row r="157" spans="1:29" ht="14.25">
      <c r="A157" s="12" t="s">
        <v>15</v>
      </c>
      <c r="B157" s="12">
        <v>13</v>
      </c>
      <c r="C157" s="12">
        <v>85</v>
      </c>
      <c r="D157" s="13">
        <v>7679546</v>
      </c>
      <c r="E157" s="13">
        <f>D157/C157</f>
        <v>90347.6</v>
      </c>
      <c r="G157" s="12" t="s">
        <v>15</v>
      </c>
      <c r="H157" s="12">
        <v>0</v>
      </c>
      <c r="I157" s="12">
        <v>0</v>
      </c>
      <c r="J157" s="13">
        <v>0</v>
      </c>
      <c r="K157" s="13">
        <v>0</v>
      </c>
      <c r="M157" s="12" t="s">
        <v>15</v>
      </c>
      <c r="N157" s="12">
        <v>3</v>
      </c>
      <c r="O157" s="12">
        <v>6</v>
      </c>
      <c r="P157" s="13">
        <v>666248</v>
      </c>
      <c r="Q157" s="13">
        <f>P157/O157</f>
        <v>111041.33333333333</v>
      </c>
      <c r="S157" s="12" t="s">
        <v>15</v>
      </c>
      <c r="T157" s="12">
        <v>7</v>
      </c>
      <c r="U157" s="12">
        <v>24</v>
      </c>
      <c r="V157" s="13">
        <v>2210264</v>
      </c>
      <c r="W157" s="13">
        <f>V157/U157</f>
        <v>92094.33333333333</v>
      </c>
      <c r="Y157" s="12" t="s">
        <v>15</v>
      </c>
      <c r="Z157" s="12">
        <v>3</v>
      </c>
      <c r="AA157" s="12">
        <v>55</v>
      </c>
      <c r="AB157" s="13">
        <v>4803034</v>
      </c>
      <c r="AC157" s="13">
        <f>AB157/AA157</f>
        <v>87327.89090909091</v>
      </c>
    </row>
    <row r="158" spans="1:29" ht="14.25">
      <c r="A158" s="12" t="s">
        <v>14</v>
      </c>
      <c r="B158" s="12">
        <v>5</v>
      </c>
      <c r="C158" s="12">
        <v>258</v>
      </c>
      <c r="D158" s="13">
        <v>22663614</v>
      </c>
      <c r="E158" s="13">
        <f>D158/C158</f>
        <v>87843.46511627907</v>
      </c>
      <c r="G158" s="12" t="s">
        <v>14</v>
      </c>
      <c r="H158" s="12">
        <v>1</v>
      </c>
      <c r="I158" s="12">
        <v>1</v>
      </c>
      <c r="J158" s="13">
        <v>220348</v>
      </c>
      <c r="K158" s="13">
        <f>J158/I158</f>
        <v>220348</v>
      </c>
      <c r="M158" s="12" t="s">
        <v>14</v>
      </c>
      <c r="N158" s="12">
        <v>0</v>
      </c>
      <c r="O158" s="12">
        <v>0</v>
      </c>
      <c r="P158" s="13">
        <v>0</v>
      </c>
      <c r="Q158" s="13">
        <v>0</v>
      </c>
      <c r="S158" s="12" t="s">
        <v>14</v>
      </c>
      <c r="T158" s="12">
        <v>0</v>
      </c>
      <c r="U158" s="12">
        <v>0</v>
      </c>
      <c r="V158" s="13">
        <v>0</v>
      </c>
      <c r="W158" s="13">
        <v>0</v>
      </c>
      <c r="Y158" s="12" t="s">
        <v>14</v>
      </c>
      <c r="Z158" s="12">
        <v>4</v>
      </c>
      <c r="AA158" s="12">
        <v>257</v>
      </c>
      <c r="AB158" s="13">
        <v>22443266</v>
      </c>
      <c r="AC158" s="13">
        <f>AB158/AA158</f>
        <v>87327.88326848249</v>
      </c>
    </row>
    <row r="159" spans="1:29" ht="14.25">
      <c r="A159" s="12" t="s">
        <v>13</v>
      </c>
      <c r="B159" s="12">
        <v>26</v>
      </c>
      <c r="C159" s="12">
        <v>153</v>
      </c>
      <c r="D159" s="13">
        <v>15213067</v>
      </c>
      <c r="E159" s="13">
        <f>D159/C159</f>
        <v>99431.81045751635</v>
      </c>
      <c r="G159" s="12" t="s">
        <v>13</v>
      </c>
      <c r="H159" s="12">
        <v>10</v>
      </c>
      <c r="I159" s="12">
        <v>10</v>
      </c>
      <c r="J159" s="13">
        <v>2203484</v>
      </c>
      <c r="K159" s="13">
        <f>J159/I159</f>
        <v>220348.4</v>
      </c>
      <c r="M159" s="12" t="s">
        <v>13</v>
      </c>
      <c r="N159" s="12">
        <v>11</v>
      </c>
      <c r="O159" s="12">
        <v>22</v>
      </c>
      <c r="P159" s="13">
        <v>2442909</v>
      </c>
      <c r="Q159" s="13">
        <f>P159/O159</f>
        <v>111041.31818181818</v>
      </c>
      <c r="S159" s="12" t="s">
        <v>13</v>
      </c>
      <c r="T159" s="12">
        <v>0</v>
      </c>
      <c r="U159" s="12">
        <v>0</v>
      </c>
      <c r="V159" s="13">
        <v>0</v>
      </c>
      <c r="W159" s="13">
        <v>0</v>
      </c>
      <c r="Y159" s="12" t="s">
        <v>13</v>
      </c>
      <c r="Z159" s="12">
        <v>5</v>
      </c>
      <c r="AA159" s="12">
        <v>121</v>
      </c>
      <c r="AB159" s="13">
        <v>10566674</v>
      </c>
      <c r="AC159" s="13">
        <f>AB159/AA159</f>
        <v>87327.88429752066</v>
      </c>
    </row>
    <row r="160" spans="1:29" ht="14.25">
      <c r="A160" s="12" t="s">
        <v>12</v>
      </c>
      <c r="B160" s="12">
        <v>17</v>
      </c>
      <c r="C160" s="12">
        <v>20</v>
      </c>
      <c r="D160" s="13">
        <v>3751126</v>
      </c>
      <c r="E160" s="13">
        <f>D160/C160</f>
        <v>187556.3</v>
      </c>
      <c r="G160" s="12" t="s">
        <v>12</v>
      </c>
      <c r="H160" s="12">
        <v>14</v>
      </c>
      <c r="I160" s="12">
        <v>14</v>
      </c>
      <c r="J160" s="13">
        <v>3084878</v>
      </c>
      <c r="K160" s="13">
        <f>J160/I160</f>
        <v>220348.42857142858</v>
      </c>
      <c r="M160" s="12" t="s">
        <v>12</v>
      </c>
      <c r="N160" s="12">
        <v>3</v>
      </c>
      <c r="O160" s="12">
        <v>6</v>
      </c>
      <c r="P160" s="13">
        <v>666248</v>
      </c>
      <c r="Q160" s="13">
        <f>P160/O160</f>
        <v>111041.33333333333</v>
      </c>
      <c r="S160" s="12" t="s">
        <v>12</v>
      </c>
      <c r="T160" s="12">
        <v>0</v>
      </c>
      <c r="U160" s="12">
        <v>0</v>
      </c>
      <c r="V160" s="13">
        <v>0</v>
      </c>
      <c r="W160" s="13">
        <v>0</v>
      </c>
      <c r="Y160" s="12" t="s">
        <v>12</v>
      </c>
      <c r="Z160" s="12">
        <v>0</v>
      </c>
      <c r="AA160" s="12">
        <v>0</v>
      </c>
      <c r="AB160" s="13">
        <v>0</v>
      </c>
      <c r="AC160" s="13">
        <v>0</v>
      </c>
    </row>
    <row r="161" spans="10:29" ht="14.25">
      <c r="J161" s="13"/>
      <c r="K161" s="13"/>
      <c r="P161" s="13"/>
      <c r="Q161" s="13"/>
      <c r="V161" s="13"/>
      <c r="W161" s="13"/>
      <c r="AB161" s="13"/>
      <c r="AC161" s="13"/>
    </row>
    <row r="162" spans="1:29" ht="14.25">
      <c r="A162" s="12" t="s">
        <v>11</v>
      </c>
      <c r="B162" s="12">
        <f>SUM(B156:B160)</f>
        <v>66</v>
      </c>
      <c r="C162" s="12">
        <f>SUM(C156:C160)</f>
        <v>532</v>
      </c>
      <c r="D162" s="13">
        <f>SUM(D156:D160)</f>
        <v>50846880</v>
      </c>
      <c r="E162" s="13">
        <f>D162/C162</f>
        <v>95576.84210526316</v>
      </c>
      <c r="G162" s="12" t="s">
        <v>11</v>
      </c>
      <c r="H162" s="12">
        <f>SUM(H156:H160)</f>
        <v>25</v>
      </c>
      <c r="I162" s="12">
        <f>SUM(I156:I160)</f>
        <v>25</v>
      </c>
      <c r="J162" s="13">
        <f>SUM(J156:J160)</f>
        <v>5508710</v>
      </c>
      <c r="K162" s="13">
        <f>J162/I162</f>
        <v>220348.4</v>
      </c>
      <c r="M162" s="12" t="s">
        <v>11</v>
      </c>
      <c r="N162" s="12">
        <f>SUM(N156:N160)</f>
        <v>20</v>
      </c>
      <c r="O162" s="12">
        <f>SUM(O156:O160)</f>
        <v>40</v>
      </c>
      <c r="P162" s="13">
        <f>SUM(P156:P160)</f>
        <v>4441653</v>
      </c>
      <c r="Q162" s="13">
        <f>P162/O162</f>
        <v>111041.325</v>
      </c>
      <c r="S162" s="12" t="s">
        <v>11</v>
      </c>
      <c r="T162" s="12">
        <f>SUM(T156:T160)</f>
        <v>7</v>
      </c>
      <c r="U162" s="12">
        <f>SUM(U156:U160)</f>
        <v>24</v>
      </c>
      <c r="V162" s="13">
        <f>SUM(V156:V160)</f>
        <v>2210264</v>
      </c>
      <c r="W162" s="13">
        <f>V162/U162</f>
        <v>92094.33333333333</v>
      </c>
      <c r="Y162" s="12" t="s">
        <v>11</v>
      </c>
      <c r="Z162" s="12">
        <f>SUM(Z156:Z160)</f>
        <v>14</v>
      </c>
      <c r="AA162" s="12">
        <f>SUM(AA156:AA160)</f>
        <v>443</v>
      </c>
      <c r="AB162" s="13">
        <f>SUM(AB156:AB160)</f>
        <v>38686253</v>
      </c>
      <c r="AC162" s="13">
        <f>AB162/AA162</f>
        <v>87327.8848758465</v>
      </c>
    </row>
    <row r="163" spans="2:4" ht="14.25">
      <c r="B163" s="26"/>
      <c r="C163" s="26"/>
      <c r="D163" s="26"/>
    </row>
    <row r="166" spans="1:29" ht="14.25">
      <c r="A166" s="12" t="s">
        <v>132</v>
      </c>
      <c r="G166" s="12" t="s">
        <v>133</v>
      </c>
      <c r="J166" s="13"/>
      <c r="K166" s="13"/>
      <c r="M166" s="12" t="s">
        <v>134</v>
      </c>
      <c r="P166" s="13"/>
      <c r="Q166" s="13"/>
      <c r="S166" s="12" t="s">
        <v>135</v>
      </c>
      <c r="V166" s="13"/>
      <c r="W166" s="13"/>
      <c r="Y166" s="12" t="s">
        <v>136</v>
      </c>
      <c r="AB166" s="13"/>
      <c r="AC166" s="13"/>
    </row>
    <row r="167" spans="10:29" ht="14.25">
      <c r="J167" s="13"/>
      <c r="K167" s="13"/>
      <c r="P167" s="13"/>
      <c r="Q167" s="13"/>
      <c r="V167" s="13"/>
      <c r="W167" s="13"/>
      <c r="AB167" s="13"/>
      <c r="AC167" s="13"/>
    </row>
    <row r="168" spans="10:29" ht="14.25">
      <c r="J168" s="13"/>
      <c r="K168" s="13"/>
      <c r="P168" s="13"/>
      <c r="Q168" s="13"/>
      <c r="V168" s="13"/>
      <c r="W168" s="13"/>
      <c r="AB168" s="13"/>
      <c r="AC168" s="13"/>
    </row>
    <row r="169" spans="5:29" ht="14.25">
      <c r="E169" s="13" t="s">
        <v>18</v>
      </c>
      <c r="J169" s="13"/>
      <c r="K169" s="13" t="s">
        <v>18</v>
      </c>
      <c r="P169" s="13"/>
      <c r="Q169" s="13" t="s">
        <v>18</v>
      </c>
      <c r="V169" s="13"/>
      <c r="W169" s="13" t="s">
        <v>18</v>
      </c>
      <c r="AB169" s="13"/>
      <c r="AC169" s="13" t="s">
        <v>18</v>
      </c>
    </row>
    <row r="170" spans="1:29" ht="14.25">
      <c r="A170" s="12" t="s">
        <v>20</v>
      </c>
      <c r="B170" s="12" t="s">
        <v>19</v>
      </c>
      <c r="C170" s="12" t="s">
        <v>0</v>
      </c>
      <c r="D170" s="13" t="s">
        <v>18</v>
      </c>
      <c r="E170" s="13" t="s">
        <v>17</v>
      </c>
      <c r="G170" s="12" t="s">
        <v>20</v>
      </c>
      <c r="H170" s="12" t="s">
        <v>19</v>
      </c>
      <c r="I170" s="12" t="s">
        <v>0</v>
      </c>
      <c r="J170" s="13" t="s">
        <v>18</v>
      </c>
      <c r="K170" s="13" t="s">
        <v>17</v>
      </c>
      <c r="M170" s="12" t="s">
        <v>20</v>
      </c>
      <c r="N170" s="12" t="s">
        <v>19</v>
      </c>
      <c r="O170" s="12" t="s">
        <v>0</v>
      </c>
      <c r="P170" s="13" t="s">
        <v>18</v>
      </c>
      <c r="Q170" s="13" t="s">
        <v>17</v>
      </c>
      <c r="S170" s="12" t="s">
        <v>20</v>
      </c>
      <c r="T170" s="12" t="s">
        <v>19</v>
      </c>
      <c r="U170" s="12" t="s">
        <v>0</v>
      </c>
      <c r="V170" s="13" t="s">
        <v>18</v>
      </c>
      <c r="W170" s="13" t="s">
        <v>17</v>
      </c>
      <c r="Y170" s="12" t="s">
        <v>20</v>
      </c>
      <c r="Z170" s="12" t="s">
        <v>19</v>
      </c>
      <c r="AA170" s="12" t="s">
        <v>0</v>
      </c>
      <c r="AB170" s="13" t="s">
        <v>18</v>
      </c>
      <c r="AC170" s="13" t="s">
        <v>17</v>
      </c>
    </row>
    <row r="171" spans="1:29" ht="14.25">
      <c r="A171" s="12" t="s">
        <v>16</v>
      </c>
      <c r="B171" s="12">
        <v>4</v>
      </c>
      <c r="C171" s="12">
        <v>47</v>
      </c>
      <c r="D171" s="13">
        <v>4142541</v>
      </c>
      <c r="E171" s="13">
        <f>D171/C171</f>
        <v>88139.17021276595</v>
      </c>
      <c r="G171" s="12" t="s">
        <v>16</v>
      </c>
      <c r="H171" s="12">
        <v>0</v>
      </c>
      <c r="I171" s="12">
        <v>0</v>
      </c>
      <c r="J171" s="13">
        <v>0</v>
      </c>
      <c r="K171" s="13">
        <v>0</v>
      </c>
      <c r="M171" s="12" t="s">
        <v>16</v>
      </c>
      <c r="N171" s="12">
        <v>0</v>
      </c>
      <c r="O171" s="12">
        <v>0</v>
      </c>
      <c r="P171" s="13">
        <v>0</v>
      </c>
      <c r="Q171" s="13">
        <v>0</v>
      </c>
      <c r="S171" s="12" t="s">
        <v>16</v>
      </c>
      <c r="T171" s="12">
        <v>2</v>
      </c>
      <c r="U171" s="12">
        <v>8</v>
      </c>
      <c r="V171" s="13">
        <v>736754</v>
      </c>
      <c r="W171" s="13">
        <f>V171/U171</f>
        <v>92094.25</v>
      </c>
      <c r="Y171" s="12" t="s">
        <v>16</v>
      </c>
      <c r="Z171" s="12">
        <v>2</v>
      </c>
      <c r="AA171" s="12">
        <v>39</v>
      </c>
      <c r="AB171" s="13">
        <v>3405787</v>
      </c>
      <c r="AC171" s="13">
        <f>AB171/AA171</f>
        <v>87327.8717948718</v>
      </c>
    </row>
    <row r="172" spans="1:29" ht="14.25">
      <c r="A172" s="12" t="s">
        <v>15</v>
      </c>
      <c r="B172" s="12">
        <v>9</v>
      </c>
      <c r="C172" s="12">
        <v>52</v>
      </c>
      <c r="D172" s="13">
        <v>4797250</v>
      </c>
      <c r="E172" s="13">
        <f>D172/C172</f>
        <v>92254.80769230769</v>
      </c>
      <c r="G172" s="12" t="s">
        <v>15</v>
      </c>
      <c r="H172" s="12">
        <v>0</v>
      </c>
      <c r="I172" s="12">
        <v>0</v>
      </c>
      <c r="J172" s="13">
        <v>0</v>
      </c>
      <c r="K172" s="13">
        <v>0</v>
      </c>
      <c r="M172" s="12" t="s">
        <v>15</v>
      </c>
      <c r="N172" s="12">
        <v>5</v>
      </c>
      <c r="O172" s="12">
        <v>10</v>
      </c>
      <c r="P172" s="13">
        <v>1110413</v>
      </c>
      <c r="Q172" s="13">
        <f>P172/O172</f>
        <v>111041.3</v>
      </c>
      <c r="S172" s="12" t="s">
        <v>15</v>
      </c>
      <c r="T172" s="12">
        <v>1</v>
      </c>
      <c r="U172" s="12">
        <v>4</v>
      </c>
      <c r="V172" s="13">
        <v>368377</v>
      </c>
      <c r="W172" s="13">
        <f>V172/U172</f>
        <v>92094.25</v>
      </c>
      <c r="Y172" s="12" t="s">
        <v>15</v>
      </c>
      <c r="Z172" s="12">
        <v>3</v>
      </c>
      <c r="AA172" s="12">
        <v>38</v>
      </c>
      <c r="AB172" s="13">
        <v>3318460</v>
      </c>
      <c r="AC172" s="13">
        <f>AB172/AA172</f>
        <v>87327.8947368421</v>
      </c>
    </row>
    <row r="173" spans="1:29" ht="14.25">
      <c r="A173" s="12" t="s">
        <v>14</v>
      </c>
      <c r="B173" s="12">
        <v>2</v>
      </c>
      <c r="C173" s="12">
        <v>520</v>
      </c>
      <c r="D173" s="13">
        <v>45410499</v>
      </c>
      <c r="E173" s="13">
        <f>D173/C173</f>
        <v>87327.8826923077</v>
      </c>
      <c r="G173" s="12" t="s">
        <v>14</v>
      </c>
      <c r="H173" s="12">
        <v>0</v>
      </c>
      <c r="I173" s="12">
        <v>0</v>
      </c>
      <c r="J173" s="13">
        <v>0</v>
      </c>
      <c r="K173" s="13">
        <v>0</v>
      </c>
      <c r="M173" s="12" t="s">
        <v>14</v>
      </c>
      <c r="N173" s="12">
        <v>0</v>
      </c>
      <c r="O173" s="12">
        <v>0</v>
      </c>
      <c r="P173" s="13">
        <v>0</v>
      </c>
      <c r="Q173" s="13">
        <v>0</v>
      </c>
      <c r="S173" s="12" t="s">
        <v>14</v>
      </c>
      <c r="T173" s="12">
        <v>0</v>
      </c>
      <c r="U173" s="12">
        <v>0</v>
      </c>
      <c r="V173" s="13">
        <v>0</v>
      </c>
      <c r="W173" s="13">
        <v>0</v>
      </c>
      <c r="Y173" s="12" t="s">
        <v>14</v>
      </c>
      <c r="Z173" s="12">
        <v>2</v>
      </c>
      <c r="AA173" s="12">
        <v>520</v>
      </c>
      <c r="AB173" s="13">
        <v>45410499</v>
      </c>
      <c r="AC173" s="13">
        <f>AB173/AA173</f>
        <v>87327.8826923077</v>
      </c>
    </row>
    <row r="174" spans="1:29" ht="14.25">
      <c r="A174" s="12" t="s">
        <v>13</v>
      </c>
      <c r="B174" s="12">
        <v>30</v>
      </c>
      <c r="C174" s="12">
        <v>85</v>
      </c>
      <c r="D174" s="13">
        <v>8795796</v>
      </c>
      <c r="E174" s="13">
        <f>D174/C174</f>
        <v>103479.95294117647</v>
      </c>
      <c r="G174" s="12" t="s">
        <v>13</v>
      </c>
      <c r="H174" s="12">
        <v>5</v>
      </c>
      <c r="I174" s="12">
        <v>5</v>
      </c>
      <c r="J174" s="13">
        <v>1101742</v>
      </c>
      <c r="K174" s="13">
        <f>J174/I174</f>
        <v>220348.4</v>
      </c>
      <c r="M174" s="12" t="s">
        <v>13</v>
      </c>
      <c r="N174" s="12">
        <v>10</v>
      </c>
      <c r="O174" s="12">
        <v>20</v>
      </c>
      <c r="P174" s="13">
        <v>2220826</v>
      </c>
      <c r="Q174" s="13">
        <f>P174/O174</f>
        <v>111041.3</v>
      </c>
      <c r="S174" s="12" t="s">
        <v>13</v>
      </c>
      <c r="T174" s="12">
        <v>13</v>
      </c>
      <c r="U174" s="12">
        <v>49</v>
      </c>
      <c r="V174" s="13">
        <v>4512621</v>
      </c>
      <c r="W174" s="13">
        <f>V174/U174</f>
        <v>92094.30612244898</v>
      </c>
      <c r="Y174" s="12" t="s">
        <v>13</v>
      </c>
      <c r="Z174" s="12">
        <v>2</v>
      </c>
      <c r="AA174" s="12">
        <v>11</v>
      </c>
      <c r="AB174" s="13">
        <v>960607</v>
      </c>
      <c r="AC174" s="13">
        <f>AB174/AA174</f>
        <v>87327.90909090909</v>
      </c>
    </row>
    <row r="175" spans="1:29" ht="14.25">
      <c r="A175" s="12" t="s">
        <v>12</v>
      </c>
      <c r="B175" s="12">
        <v>25</v>
      </c>
      <c r="C175" s="12">
        <v>34</v>
      </c>
      <c r="D175" s="13">
        <v>5524317</v>
      </c>
      <c r="E175" s="13">
        <f>D175/C175</f>
        <v>162479.91176470587</v>
      </c>
      <c r="G175" s="12" t="s">
        <v>12</v>
      </c>
      <c r="H175" s="12">
        <v>16</v>
      </c>
      <c r="I175" s="12">
        <v>16</v>
      </c>
      <c r="J175" s="13">
        <v>3525574</v>
      </c>
      <c r="K175" s="13">
        <f>J175/I175</f>
        <v>220348.375</v>
      </c>
      <c r="M175" s="12" t="s">
        <v>12</v>
      </c>
      <c r="N175" s="12">
        <v>9</v>
      </c>
      <c r="O175" s="12">
        <v>18</v>
      </c>
      <c r="P175" s="13">
        <v>1998743</v>
      </c>
      <c r="Q175" s="13">
        <f>P175/O175</f>
        <v>111041.27777777778</v>
      </c>
      <c r="S175" s="12" t="s">
        <v>12</v>
      </c>
      <c r="T175" s="12">
        <v>0</v>
      </c>
      <c r="U175" s="12">
        <v>0</v>
      </c>
      <c r="V175" s="13">
        <v>0</v>
      </c>
      <c r="W175" s="13">
        <v>0</v>
      </c>
      <c r="Y175" s="12" t="s">
        <v>12</v>
      </c>
      <c r="Z175" s="12">
        <v>0</v>
      </c>
      <c r="AA175" s="12">
        <v>0</v>
      </c>
      <c r="AB175" s="13">
        <v>0</v>
      </c>
      <c r="AC175" s="13">
        <v>0</v>
      </c>
    </row>
    <row r="176" spans="10:29" ht="14.25">
      <c r="J176" s="13"/>
      <c r="K176" s="13"/>
      <c r="P176" s="13"/>
      <c r="Q176" s="13"/>
      <c r="V176" s="13"/>
      <c r="W176" s="13"/>
      <c r="AB176" s="13"/>
      <c r="AC176" s="13"/>
    </row>
    <row r="177" spans="1:29" ht="14.25">
      <c r="A177" s="12" t="s">
        <v>11</v>
      </c>
      <c r="B177" s="12">
        <f>SUM(B171:B175)</f>
        <v>70</v>
      </c>
      <c r="C177" s="12">
        <f>SUM(C171:C175)</f>
        <v>738</v>
      </c>
      <c r="D177" s="13">
        <f>SUM(D171:D175)</f>
        <v>68670403</v>
      </c>
      <c r="E177" s="13">
        <f>D177/C177</f>
        <v>93049.32655826559</v>
      </c>
      <c r="G177" s="12" t="s">
        <v>11</v>
      </c>
      <c r="H177" s="12">
        <f>SUM(H171:H175)</f>
        <v>21</v>
      </c>
      <c r="I177" s="12">
        <f>SUM(I171:I175)</f>
        <v>21</v>
      </c>
      <c r="J177" s="13">
        <f>SUM(J171:J175)</f>
        <v>4627316</v>
      </c>
      <c r="K177" s="13">
        <f>J177/I177</f>
        <v>220348.38095238095</v>
      </c>
      <c r="M177" s="12" t="s">
        <v>11</v>
      </c>
      <c r="N177" s="12">
        <f>SUM(N171:N175)</f>
        <v>24</v>
      </c>
      <c r="O177" s="12">
        <f>SUM(O171:O175)</f>
        <v>48</v>
      </c>
      <c r="P177" s="13">
        <f>SUM(P171:P175)</f>
        <v>5329982</v>
      </c>
      <c r="Q177" s="13">
        <f>P177/O177</f>
        <v>111041.29166666667</v>
      </c>
      <c r="S177" s="12" t="s">
        <v>11</v>
      </c>
      <c r="T177" s="12">
        <f>SUM(T171:T175)</f>
        <v>16</v>
      </c>
      <c r="U177" s="12">
        <f>SUM(U171:U175)</f>
        <v>61</v>
      </c>
      <c r="V177" s="13">
        <f>SUM(V171:V175)</f>
        <v>5617752</v>
      </c>
      <c r="W177" s="13">
        <f>V177/U177</f>
        <v>92094.29508196721</v>
      </c>
      <c r="Y177" s="12" t="s">
        <v>11</v>
      </c>
      <c r="Z177" s="12">
        <f>SUM(Z171:Z175)</f>
        <v>9</v>
      </c>
      <c r="AA177" s="12">
        <f>SUM(AA171:AA175)</f>
        <v>608</v>
      </c>
      <c r="AB177" s="13">
        <f>SUM(AB171:AB175)</f>
        <v>53095353</v>
      </c>
      <c r="AC177" s="13">
        <f>AB177/AA177</f>
        <v>87327.88322368421</v>
      </c>
    </row>
    <row r="178" ht="14.25">
      <c r="D178" s="12"/>
    </row>
    <row r="181" spans="1:29" ht="14.25">
      <c r="A181" s="12" t="s">
        <v>137</v>
      </c>
      <c r="G181" s="12" t="s">
        <v>138</v>
      </c>
      <c r="J181" s="13"/>
      <c r="K181" s="13"/>
      <c r="M181" s="12" t="s">
        <v>139</v>
      </c>
      <c r="P181" s="13"/>
      <c r="Q181" s="13"/>
      <c r="S181" s="12" t="s">
        <v>140</v>
      </c>
      <c r="V181" s="13"/>
      <c r="W181" s="13"/>
      <c r="Y181" s="12" t="s">
        <v>141</v>
      </c>
      <c r="AB181" s="13"/>
      <c r="AC181" s="13"/>
    </row>
    <row r="182" spans="10:29" ht="14.25">
      <c r="J182" s="13"/>
      <c r="K182" s="13"/>
      <c r="P182" s="13"/>
      <c r="Q182" s="13"/>
      <c r="V182" s="13"/>
      <c r="W182" s="13"/>
      <c r="AB182" s="13"/>
      <c r="AC182" s="13"/>
    </row>
    <row r="183" spans="10:29" ht="14.25">
      <c r="J183" s="13"/>
      <c r="K183" s="13"/>
      <c r="P183" s="13"/>
      <c r="Q183" s="13"/>
      <c r="V183" s="13"/>
      <c r="W183" s="13"/>
      <c r="AB183" s="13"/>
      <c r="AC183" s="13"/>
    </row>
    <row r="184" spans="5:29" ht="14.25">
      <c r="E184" s="13" t="s">
        <v>18</v>
      </c>
      <c r="J184" s="13"/>
      <c r="K184" s="13" t="s">
        <v>18</v>
      </c>
      <c r="P184" s="13"/>
      <c r="Q184" s="13" t="s">
        <v>18</v>
      </c>
      <c r="V184" s="13"/>
      <c r="W184" s="13" t="s">
        <v>18</v>
      </c>
      <c r="AB184" s="13"/>
      <c r="AC184" s="13" t="s">
        <v>18</v>
      </c>
    </row>
    <row r="185" spans="1:29" ht="14.25">
      <c r="A185" s="12" t="s">
        <v>20</v>
      </c>
      <c r="B185" s="12" t="s">
        <v>19</v>
      </c>
      <c r="C185" s="12" t="s">
        <v>0</v>
      </c>
      <c r="D185" s="13" t="s">
        <v>18</v>
      </c>
      <c r="E185" s="13" t="s">
        <v>17</v>
      </c>
      <c r="G185" s="12" t="s">
        <v>20</v>
      </c>
      <c r="H185" s="12" t="s">
        <v>19</v>
      </c>
      <c r="I185" s="12" t="s">
        <v>0</v>
      </c>
      <c r="J185" s="13" t="s">
        <v>18</v>
      </c>
      <c r="K185" s="13" t="s">
        <v>17</v>
      </c>
      <c r="M185" s="12" t="s">
        <v>20</v>
      </c>
      <c r="N185" s="12" t="s">
        <v>19</v>
      </c>
      <c r="O185" s="12" t="s">
        <v>0</v>
      </c>
      <c r="P185" s="13" t="s">
        <v>18</v>
      </c>
      <c r="Q185" s="13" t="s">
        <v>17</v>
      </c>
      <c r="S185" s="12" t="s">
        <v>20</v>
      </c>
      <c r="T185" s="12" t="s">
        <v>19</v>
      </c>
      <c r="U185" s="12" t="s">
        <v>0</v>
      </c>
      <c r="V185" s="13" t="s">
        <v>18</v>
      </c>
      <c r="W185" s="13" t="s">
        <v>17</v>
      </c>
      <c r="Y185" s="12" t="s">
        <v>20</v>
      </c>
      <c r="Z185" s="12" t="s">
        <v>19</v>
      </c>
      <c r="AA185" s="12" t="s">
        <v>0</v>
      </c>
      <c r="AB185" s="13" t="s">
        <v>18</v>
      </c>
      <c r="AC185" s="13" t="s">
        <v>17</v>
      </c>
    </row>
    <row r="186" spans="1:29" ht="14.25">
      <c r="A186" s="12" t="s">
        <v>16</v>
      </c>
      <c r="B186" s="12">
        <v>3</v>
      </c>
      <c r="C186" s="12">
        <v>92</v>
      </c>
      <c r="D186" s="13">
        <v>8167185</v>
      </c>
      <c r="E186" s="13">
        <f>D186/C186</f>
        <v>88773.75</v>
      </c>
      <c r="G186" s="12" t="s">
        <v>16</v>
      </c>
      <c r="H186" s="12">
        <v>1</v>
      </c>
      <c r="I186" s="12">
        <v>1</v>
      </c>
      <c r="J186" s="13">
        <v>220348</v>
      </c>
      <c r="K186" s="13">
        <f>J186/I186</f>
        <v>220348</v>
      </c>
      <c r="M186" s="12" t="s">
        <v>16</v>
      </c>
      <c r="N186" s="12">
        <v>0</v>
      </c>
      <c r="O186" s="12">
        <v>0</v>
      </c>
      <c r="P186" s="13">
        <v>0</v>
      </c>
      <c r="Q186" s="13">
        <v>0</v>
      </c>
      <c r="S186" s="12" t="s">
        <v>16</v>
      </c>
      <c r="T186" s="12">
        <v>0</v>
      </c>
      <c r="U186" s="12">
        <v>0</v>
      </c>
      <c r="V186" s="13">
        <v>0</v>
      </c>
      <c r="W186" s="13">
        <v>0</v>
      </c>
      <c r="Y186" s="12" t="s">
        <v>16</v>
      </c>
      <c r="Z186" s="12">
        <v>2</v>
      </c>
      <c r="AA186" s="12">
        <v>91</v>
      </c>
      <c r="AB186" s="13">
        <v>7946837</v>
      </c>
      <c r="AC186" s="13">
        <f>AB186/AA186</f>
        <v>87327.87912087912</v>
      </c>
    </row>
    <row r="187" spans="1:29" ht="14.25">
      <c r="A187" s="12" t="s">
        <v>15</v>
      </c>
      <c r="B187" s="12">
        <v>14</v>
      </c>
      <c r="C187" s="12">
        <v>167</v>
      </c>
      <c r="D187" s="13">
        <v>14887858</v>
      </c>
      <c r="E187" s="13">
        <f>D187/C187</f>
        <v>89148.8502994012</v>
      </c>
      <c r="G187" s="12" t="s">
        <v>15</v>
      </c>
      <c r="H187" s="12">
        <v>0</v>
      </c>
      <c r="I187" s="12">
        <v>0</v>
      </c>
      <c r="J187" s="13">
        <v>0</v>
      </c>
      <c r="K187" s="13">
        <v>0</v>
      </c>
      <c r="M187" s="12" t="s">
        <v>15</v>
      </c>
      <c r="N187" s="12">
        <v>4</v>
      </c>
      <c r="O187" s="12">
        <v>8</v>
      </c>
      <c r="P187" s="13">
        <v>888330</v>
      </c>
      <c r="Q187" s="13">
        <f>P187/O187</f>
        <v>111041.25</v>
      </c>
      <c r="S187" s="12" t="s">
        <v>15</v>
      </c>
      <c r="T187" s="12">
        <v>6</v>
      </c>
      <c r="U187" s="12">
        <v>24</v>
      </c>
      <c r="V187" s="13">
        <v>2210264</v>
      </c>
      <c r="W187" s="13">
        <f>V187/U187</f>
        <v>92094.33333333333</v>
      </c>
      <c r="Y187" s="12" t="s">
        <v>15</v>
      </c>
      <c r="Z187" s="12">
        <v>4</v>
      </c>
      <c r="AA187" s="12">
        <v>135</v>
      </c>
      <c r="AB187" s="13">
        <v>11789264</v>
      </c>
      <c r="AC187" s="13">
        <f>AB187/AA187</f>
        <v>87327.88148148148</v>
      </c>
    </row>
    <row r="188" spans="1:29" ht="14.25">
      <c r="A188" s="12" t="s">
        <v>14</v>
      </c>
      <c r="B188" s="12">
        <v>2</v>
      </c>
      <c r="C188" s="12">
        <v>21</v>
      </c>
      <c r="D188" s="13">
        <v>1833886</v>
      </c>
      <c r="E188" s="13">
        <f>D188/C188</f>
        <v>87327.90476190476</v>
      </c>
      <c r="G188" s="12" t="s">
        <v>14</v>
      </c>
      <c r="H188" s="12">
        <v>0</v>
      </c>
      <c r="I188" s="12">
        <v>0</v>
      </c>
      <c r="J188" s="13">
        <v>0</v>
      </c>
      <c r="K188" s="13">
        <v>0</v>
      </c>
      <c r="M188" s="12" t="s">
        <v>14</v>
      </c>
      <c r="N188" s="12">
        <v>0</v>
      </c>
      <c r="O188" s="12">
        <v>0</v>
      </c>
      <c r="P188" s="13">
        <v>0</v>
      </c>
      <c r="Q188" s="13">
        <v>0</v>
      </c>
      <c r="S188" s="12" t="s">
        <v>14</v>
      </c>
      <c r="T188" s="12">
        <v>0</v>
      </c>
      <c r="U188" s="12">
        <v>0</v>
      </c>
      <c r="V188" s="13">
        <v>0</v>
      </c>
      <c r="W188" s="13">
        <v>0</v>
      </c>
      <c r="Y188" s="12" t="s">
        <v>14</v>
      </c>
      <c r="Z188" s="12">
        <v>2</v>
      </c>
      <c r="AA188" s="12">
        <v>21</v>
      </c>
      <c r="AB188" s="13">
        <v>1833886</v>
      </c>
      <c r="AC188" s="13">
        <f>AB188/AA188</f>
        <v>87327.90476190476</v>
      </c>
    </row>
    <row r="189" spans="1:29" ht="14.25">
      <c r="A189" s="12" t="s">
        <v>13</v>
      </c>
      <c r="B189" s="12">
        <v>17</v>
      </c>
      <c r="C189" s="12">
        <v>658</v>
      </c>
      <c r="D189" s="13">
        <v>58449542</v>
      </c>
      <c r="E189" s="13">
        <f>D189/C189</f>
        <v>88829.09118541033</v>
      </c>
      <c r="G189" s="12" t="s">
        <v>13</v>
      </c>
      <c r="H189" s="12">
        <v>5</v>
      </c>
      <c r="I189" s="12">
        <v>5</v>
      </c>
      <c r="J189" s="13">
        <v>1101742</v>
      </c>
      <c r="K189" s="13">
        <f>J189/I189</f>
        <v>220348.4</v>
      </c>
      <c r="M189" s="12" t="s">
        <v>13</v>
      </c>
      <c r="N189" s="12">
        <v>6</v>
      </c>
      <c r="O189" s="12">
        <v>12</v>
      </c>
      <c r="P189" s="13">
        <v>1332496</v>
      </c>
      <c r="Q189" s="13">
        <f>P189/O189</f>
        <v>111041.33333333333</v>
      </c>
      <c r="S189" s="12" t="s">
        <v>13</v>
      </c>
      <c r="T189" s="12">
        <v>2</v>
      </c>
      <c r="U189" s="12">
        <v>8</v>
      </c>
      <c r="V189" s="13">
        <v>736754</v>
      </c>
      <c r="W189" s="13">
        <f>V189/U189</f>
        <v>92094.25</v>
      </c>
      <c r="Y189" s="12" t="s">
        <v>13</v>
      </c>
      <c r="Z189" s="12">
        <v>4</v>
      </c>
      <c r="AA189" s="12">
        <v>633</v>
      </c>
      <c r="AB189" s="13">
        <v>55278550</v>
      </c>
      <c r="AC189" s="13">
        <f>AB189/AA189</f>
        <v>87327.88309636651</v>
      </c>
    </row>
    <row r="190" spans="1:29" ht="14.25">
      <c r="A190" s="12" t="s">
        <v>12</v>
      </c>
      <c r="B190" s="12">
        <v>23</v>
      </c>
      <c r="C190" s="12">
        <v>33</v>
      </c>
      <c r="D190" s="13">
        <v>5085355</v>
      </c>
      <c r="E190" s="13">
        <f>D190/C190</f>
        <v>154101.66666666666</v>
      </c>
      <c r="G190" s="12" t="s">
        <v>12</v>
      </c>
      <c r="H190" s="12">
        <v>13</v>
      </c>
      <c r="I190" s="12">
        <v>13</v>
      </c>
      <c r="J190" s="13">
        <v>2864529</v>
      </c>
      <c r="K190" s="13">
        <f>J190/I190</f>
        <v>220348.38461538462</v>
      </c>
      <c r="M190" s="12" t="s">
        <v>12</v>
      </c>
      <c r="N190" s="12">
        <v>10</v>
      </c>
      <c r="O190" s="12">
        <v>20</v>
      </c>
      <c r="P190" s="13">
        <v>2220826</v>
      </c>
      <c r="Q190" s="13">
        <f>P190/O190</f>
        <v>111041.3</v>
      </c>
      <c r="S190" s="12" t="s">
        <v>12</v>
      </c>
      <c r="T190" s="12">
        <v>0</v>
      </c>
      <c r="U190" s="12">
        <v>0</v>
      </c>
      <c r="V190" s="13">
        <v>0</v>
      </c>
      <c r="W190" s="13">
        <v>0</v>
      </c>
      <c r="Y190" s="12" t="s">
        <v>12</v>
      </c>
      <c r="Z190" s="12">
        <v>0</v>
      </c>
      <c r="AA190" s="12">
        <v>0</v>
      </c>
      <c r="AB190" s="13">
        <v>0</v>
      </c>
      <c r="AC190" s="13">
        <v>0</v>
      </c>
    </row>
    <row r="191" spans="10:29" ht="14.25">
      <c r="J191" s="13"/>
      <c r="K191" s="13"/>
      <c r="P191" s="13"/>
      <c r="Q191" s="13"/>
      <c r="V191" s="13"/>
      <c r="W191" s="13"/>
      <c r="AB191" s="13"/>
      <c r="AC191" s="13"/>
    </row>
    <row r="192" spans="1:29" ht="14.25">
      <c r="A192" s="12" t="s">
        <v>11</v>
      </c>
      <c r="B192" s="12">
        <f>SUM(B186:B190)</f>
        <v>59</v>
      </c>
      <c r="C192" s="12">
        <f>SUM(C186:C190)</f>
        <v>971</v>
      </c>
      <c r="D192" s="13">
        <f>SUM(D186:D190)</f>
        <v>88423826</v>
      </c>
      <c r="E192" s="13">
        <f>D192/C192</f>
        <v>91064.70236869207</v>
      </c>
      <c r="G192" s="12" t="s">
        <v>11</v>
      </c>
      <c r="H192" s="12">
        <f>SUM(H186:H190)</f>
        <v>19</v>
      </c>
      <c r="I192" s="12">
        <f>SUM(I186:I190)</f>
        <v>19</v>
      </c>
      <c r="J192" s="13">
        <f>SUM(J186:J190)</f>
        <v>4186619</v>
      </c>
      <c r="K192" s="13">
        <f>J192/I192</f>
        <v>220348.36842105264</v>
      </c>
      <c r="M192" s="12" t="s">
        <v>11</v>
      </c>
      <c r="N192" s="12">
        <f>SUM(N186:N190)</f>
        <v>20</v>
      </c>
      <c r="O192" s="12">
        <f>SUM(O186:O190)</f>
        <v>40</v>
      </c>
      <c r="P192" s="13">
        <f>SUM(P186:P190)</f>
        <v>4441652</v>
      </c>
      <c r="Q192" s="13">
        <f>P192/O192</f>
        <v>111041.3</v>
      </c>
      <c r="S192" s="12" t="s">
        <v>11</v>
      </c>
      <c r="T192" s="12">
        <f>SUM(T186:T190)</f>
        <v>8</v>
      </c>
      <c r="U192" s="12">
        <f>SUM(U186:U190)</f>
        <v>32</v>
      </c>
      <c r="V192" s="13">
        <f>SUM(V186:V190)</f>
        <v>2947018</v>
      </c>
      <c r="W192" s="13">
        <f>V192/U192</f>
        <v>92094.3125</v>
      </c>
      <c r="Y192" s="12" t="s">
        <v>11</v>
      </c>
      <c r="Z192" s="12">
        <f>SUM(Z186:Z190)</f>
        <v>12</v>
      </c>
      <c r="AA192" s="12">
        <f>SUM(AA186:AA190)</f>
        <v>880</v>
      </c>
      <c r="AB192" s="13">
        <f>SUM(AB186:AB190)</f>
        <v>76848537</v>
      </c>
      <c r="AC192" s="13">
        <f>AB192/AA192</f>
        <v>87327.88295454545</v>
      </c>
    </row>
    <row r="193" ht="14.25">
      <c r="D193" s="12"/>
    </row>
    <row r="385" spans="1:11" ht="14.25">
      <c r="A385" s="12" t="s">
        <v>142</v>
      </c>
      <c r="G385" s="12" t="s">
        <v>22</v>
      </c>
      <c r="J385" s="13"/>
      <c r="K385" s="13"/>
    </row>
    <row r="386" spans="10:11" ht="14.25">
      <c r="J386" s="13"/>
      <c r="K386" s="13"/>
    </row>
    <row r="387" spans="10:11" ht="14.25">
      <c r="J387" s="13"/>
      <c r="K387" s="13"/>
    </row>
    <row r="388" spans="5:11" ht="14.25">
      <c r="E388" s="13" t="s">
        <v>18</v>
      </c>
      <c r="J388" s="13"/>
      <c r="K388" s="13" t="s">
        <v>18</v>
      </c>
    </row>
    <row r="389" spans="1:11" ht="14.25">
      <c r="A389" s="12" t="s">
        <v>20</v>
      </c>
      <c r="B389" s="12" t="s">
        <v>19</v>
      </c>
      <c r="C389" s="12" t="s">
        <v>0</v>
      </c>
      <c r="D389" s="13" t="s">
        <v>18</v>
      </c>
      <c r="E389" s="13" t="s">
        <v>17</v>
      </c>
      <c r="G389" s="12" t="s">
        <v>20</v>
      </c>
      <c r="H389" s="12" t="s">
        <v>19</v>
      </c>
      <c r="I389" s="12" t="s">
        <v>0</v>
      </c>
      <c r="J389" s="13" t="s">
        <v>18</v>
      </c>
      <c r="K389" s="13" t="s">
        <v>17</v>
      </c>
    </row>
    <row r="390" spans="1:11" ht="14.25">
      <c r="A390" s="12" t="s">
        <v>16</v>
      </c>
      <c r="B390" s="12">
        <v>49</v>
      </c>
      <c r="C390" s="12">
        <v>730</v>
      </c>
      <c r="D390" s="13">
        <v>70467682</v>
      </c>
      <c r="E390" s="13">
        <f>D390/C390</f>
        <v>96531.07123287671</v>
      </c>
      <c r="G390" s="12" t="s">
        <v>16</v>
      </c>
      <c r="H390" s="18">
        <f aca="true" t="shared" si="5" ref="H390:J394">(H406/B406)*B390</f>
        <v>0</v>
      </c>
      <c r="I390" s="18">
        <f t="shared" si="5"/>
        <v>0</v>
      </c>
      <c r="J390" s="17">
        <f t="shared" si="5"/>
        <v>0</v>
      </c>
      <c r="K390" s="17" t="e">
        <f>J390/I390</f>
        <v>#DIV/0!</v>
      </c>
    </row>
    <row r="391" spans="1:11" ht="14.25">
      <c r="A391" s="12" t="s">
        <v>15</v>
      </c>
      <c r="B391" s="12">
        <v>103</v>
      </c>
      <c r="C391" s="12">
        <v>1052</v>
      </c>
      <c r="D391" s="13">
        <v>101861354</v>
      </c>
      <c r="E391" s="13">
        <f>D391/C391</f>
        <v>96826.38212927757</v>
      </c>
      <c r="G391" s="12" t="s">
        <v>15</v>
      </c>
      <c r="H391" s="18">
        <f t="shared" si="5"/>
        <v>0</v>
      </c>
      <c r="I391" s="18">
        <f t="shared" si="5"/>
        <v>0</v>
      </c>
      <c r="J391" s="17">
        <f t="shared" si="5"/>
        <v>0</v>
      </c>
      <c r="K391" s="17" t="e">
        <f>J391/I391</f>
        <v>#DIV/0!</v>
      </c>
    </row>
    <row r="392" spans="1:11" ht="14.25">
      <c r="A392" s="12" t="s">
        <v>14</v>
      </c>
      <c r="B392" s="12">
        <v>16</v>
      </c>
      <c r="C392" s="12">
        <v>1391</v>
      </c>
      <c r="D392" s="13">
        <v>125777611</v>
      </c>
      <c r="E392" s="13">
        <f>D392/C392</f>
        <v>90422.43781452192</v>
      </c>
      <c r="G392" s="12" t="s">
        <v>14</v>
      </c>
      <c r="H392" s="18">
        <f t="shared" si="5"/>
        <v>0</v>
      </c>
      <c r="I392" s="18">
        <f t="shared" si="5"/>
        <v>0</v>
      </c>
      <c r="J392" s="17">
        <f t="shared" si="5"/>
        <v>0</v>
      </c>
      <c r="K392" s="17" t="e">
        <f>J392/I392</f>
        <v>#DIV/0!</v>
      </c>
    </row>
    <row r="393" spans="1:11" ht="14.25">
      <c r="A393" s="12" t="s">
        <v>13</v>
      </c>
      <c r="B393" s="12">
        <v>261</v>
      </c>
      <c r="C393" s="12">
        <v>2117</v>
      </c>
      <c r="D393" s="13">
        <v>212326990</v>
      </c>
      <c r="E393" s="13">
        <f>D393/C393</f>
        <v>100296.16910722721</v>
      </c>
      <c r="G393" s="12" t="s">
        <v>13</v>
      </c>
      <c r="H393" s="18">
        <f t="shared" si="5"/>
        <v>0</v>
      </c>
      <c r="I393" s="18">
        <f t="shared" si="5"/>
        <v>0</v>
      </c>
      <c r="J393" s="17">
        <f t="shared" si="5"/>
        <v>0</v>
      </c>
      <c r="K393" s="17" t="e">
        <f>J393/I393</f>
        <v>#DIV/0!</v>
      </c>
    </row>
    <row r="394" spans="1:11" ht="14.25">
      <c r="A394" s="12" t="s">
        <v>12</v>
      </c>
      <c r="B394" s="12">
        <v>187</v>
      </c>
      <c r="C394" s="12">
        <v>351</v>
      </c>
      <c r="D394" s="13">
        <v>46683398</v>
      </c>
      <c r="E394" s="13">
        <f>D394/C394</f>
        <v>133001.13390313392</v>
      </c>
      <c r="G394" s="12" t="s">
        <v>12</v>
      </c>
      <c r="H394" s="18">
        <f t="shared" si="5"/>
        <v>0</v>
      </c>
      <c r="I394" s="18">
        <f t="shared" si="5"/>
        <v>0</v>
      </c>
      <c r="J394" s="17">
        <f t="shared" si="5"/>
        <v>0</v>
      </c>
      <c r="K394" s="17" t="e">
        <f>J394/I394</f>
        <v>#DIV/0!</v>
      </c>
    </row>
    <row r="395" spans="10:11" ht="14.25">
      <c r="J395" s="17"/>
      <c r="K395" s="17"/>
    </row>
    <row r="396" spans="1:11" ht="14.25">
      <c r="A396" s="12" t="s">
        <v>11</v>
      </c>
      <c r="B396" s="12">
        <f>SUM(B390:B394)</f>
        <v>616</v>
      </c>
      <c r="C396" s="12">
        <f>SUM(C390:C394)</f>
        <v>5641</v>
      </c>
      <c r="D396" s="13">
        <f>SUM(D390:D394)</f>
        <v>557117035</v>
      </c>
      <c r="E396" s="13">
        <f>D396/C396</f>
        <v>98762.10512320511</v>
      </c>
      <c r="G396" s="12" t="s">
        <v>11</v>
      </c>
      <c r="H396" s="16">
        <f>SUM(H390:H394)</f>
        <v>0</v>
      </c>
      <c r="I396" s="16">
        <f>SUM(I390:I394)</f>
        <v>0</v>
      </c>
      <c r="J396" s="15">
        <f>SUM(J390:J394)</f>
        <v>0</v>
      </c>
      <c r="K396" s="14" t="e">
        <f>J396/I396</f>
        <v>#DIV/0!</v>
      </c>
    </row>
    <row r="401" spans="1:11" ht="14.25">
      <c r="A401" s="12" t="s">
        <v>143</v>
      </c>
      <c r="G401" s="12" t="s">
        <v>21</v>
      </c>
      <c r="J401" s="13"/>
      <c r="K401" s="13"/>
    </row>
    <row r="402" spans="10:11" ht="14.25">
      <c r="J402" s="13"/>
      <c r="K402" s="13"/>
    </row>
    <row r="403" spans="10:11" ht="14.25">
      <c r="J403" s="13"/>
      <c r="K403" s="13"/>
    </row>
    <row r="404" spans="5:11" ht="14.25">
      <c r="E404" s="13" t="s">
        <v>18</v>
      </c>
      <c r="J404" s="13"/>
      <c r="K404" s="13" t="s">
        <v>18</v>
      </c>
    </row>
    <row r="405" spans="1:11" ht="14.25">
      <c r="A405" s="12" t="s">
        <v>20</v>
      </c>
      <c r="B405" s="12" t="s">
        <v>19</v>
      </c>
      <c r="C405" s="12" t="s">
        <v>0</v>
      </c>
      <c r="D405" s="13" t="s">
        <v>18</v>
      </c>
      <c r="E405" s="13" t="s">
        <v>17</v>
      </c>
      <c r="G405" s="12" t="s">
        <v>20</v>
      </c>
      <c r="H405" s="12" t="s">
        <v>19</v>
      </c>
      <c r="I405" s="12" t="s">
        <v>0</v>
      </c>
      <c r="J405" s="13" t="s">
        <v>18</v>
      </c>
      <c r="K405" s="13" t="s">
        <v>17</v>
      </c>
    </row>
    <row r="406" spans="1:11" ht="14.25">
      <c r="A406" s="12" t="s">
        <v>16</v>
      </c>
      <c r="B406" s="12">
        <v>38</v>
      </c>
      <c r="C406" s="12">
        <v>686</v>
      </c>
      <c r="D406" s="13">
        <v>79784108</v>
      </c>
      <c r="E406" s="13">
        <f>D406/C406</f>
        <v>116303.36443148689</v>
      </c>
      <c r="G406" s="12" t="s">
        <v>16</v>
      </c>
      <c r="H406" s="12">
        <f>'[1]2010 TOT'!B201</f>
        <v>0</v>
      </c>
      <c r="I406" s="12">
        <f>'[1]2010 TOT'!C201</f>
        <v>0</v>
      </c>
      <c r="J406" s="13">
        <f>'[1]2010 TOT'!D201</f>
        <v>0</v>
      </c>
      <c r="K406" s="13">
        <f>'[1]2010 TOT'!E201</f>
        <v>0</v>
      </c>
    </row>
    <row r="407" spans="1:11" ht="14.25">
      <c r="A407" s="12" t="s">
        <v>15</v>
      </c>
      <c r="B407" s="12">
        <f>SUM('[1]2010 TOT'!B22+'[1]2010 TOT'!B37+'[1]2010 TOT'!B52+'[1]2010 TOT'!B67+'[1]2010 TOT'!B82+'[1]2010 TOT'!B97+'[1]2010 TOT'!B112)</f>
        <v>78</v>
      </c>
      <c r="C407" s="12">
        <f>SUM('[1]2010 TOT'!C22+'[1]2010 TOT'!C37+'[1]2010 TOT'!C52+'[1]2010 TOT'!C67+'[1]2010 TOT'!C82+'[1]2010 TOT'!C97+'[1]2010 TOT'!C112)</f>
        <v>1110</v>
      </c>
      <c r="D407" s="13">
        <f>SUM('[1]2010 TOT'!D22+'[1]2010 TOT'!D37+'[1]2010 TOT'!D52+'[1]2010 TOT'!D67+'[1]2010 TOT'!D82+'[1]2010 TOT'!D97+'[1]2010 TOT'!D112)</f>
        <v>128353151</v>
      </c>
      <c r="E407" s="13">
        <f>D407/C407</f>
        <v>115633.46936936937</v>
      </c>
      <c r="G407" s="12" t="s">
        <v>15</v>
      </c>
      <c r="H407" s="12">
        <f>'[1]2010 TOT'!B202</f>
        <v>0</v>
      </c>
      <c r="I407" s="12">
        <f>'[1]2010 TOT'!C202</f>
        <v>0</v>
      </c>
      <c r="J407" s="13">
        <f>'[1]2010 TOT'!D202</f>
        <v>0</v>
      </c>
      <c r="K407" s="13">
        <f>'[1]2010 TOT'!E202</f>
        <v>0</v>
      </c>
    </row>
    <row r="408" spans="1:11" ht="14.25">
      <c r="A408" s="12" t="s">
        <v>14</v>
      </c>
      <c r="B408" s="12">
        <f>SUM('[1]2010 TOT'!B23+'[1]2010 TOT'!B38+'[1]2010 TOT'!B53+'[1]2010 TOT'!B68+'[1]2010 TOT'!B83+'[1]2010 TOT'!B98+'[1]2010 TOT'!B113)</f>
        <v>7</v>
      </c>
      <c r="C408" s="12">
        <f>SUM('[1]2010 TOT'!C23+'[1]2010 TOT'!C38+'[1]2010 TOT'!C53+'[1]2010 TOT'!C68+'[1]2010 TOT'!C83+'[1]2010 TOT'!C98+'[1]2010 TOT'!C113)</f>
        <v>492</v>
      </c>
      <c r="D408" s="13">
        <f>SUM('[1]2010 TOT'!D23+'[1]2010 TOT'!D38+'[1]2010 TOT'!D53+'[1]2010 TOT'!D68+'[1]2010 TOT'!D83+'[1]2010 TOT'!D98+'[1]2010 TOT'!D113)</f>
        <v>55438374</v>
      </c>
      <c r="E408" s="13">
        <f>D408/C408</f>
        <v>112679.62195121951</v>
      </c>
      <c r="G408" s="12" t="s">
        <v>14</v>
      </c>
      <c r="H408" s="12">
        <f>'[1]2010 TOT'!B203</f>
        <v>0</v>
      </c>
      <c r="I408" s="12">
        <f>'[1]2010 TOT'!C203</f>
        <v>0</v>
      </c>
      <c r="J408" s="13">
        <f>'[1]2010 TOT'!D203</f>
        <v>0</v>
      </c>
      <c r="K408" s="13">
        <f>'[1]2010 TOT'!E203</f>
        <v>0</v>
      </c>
    </row>
    <row r="409" spans="1:11" ht="14.25">
      <c r="A409" s="12" t="s">
        <v>13</v>
      </c>
      <c r="B409" s="12">
        <f>SUM('[1]2010 TOT'!B24+'[1]2010 TOT'!B39+'[1]2010 TOT'!B54+'[1]2010 TOT'!B69+'[1]2010 TOT'!B84+'[1]2010 TOT'!B99+'[1]2010 TOT'!B114)</f>
        <v>269</v>
      </c>
      <c r="C409" s="12">
        <f>SUM('[1]2010 TOT'!C24+'[1]2010 TOT'!C39+'[1]2010 TOT'!C54+'[1]2010 TOT'!C69+'[1]2010 TOT'!C84+'[1]2010 TOT'!C99+'[1]2010 TOT'!C114)</f>
        <v>991</v>
      </c>
      <c r="D409" s="13">
        <f>SUM('[1]2010 TOT'!D24+'[1]2010 TOT'!D39+'[1]2010 TOT'!D54+'[1]2010 TOT'!D69+'[1]2010 TOT'!D84+'[1]2010 TOT'!D99+'[1]2010 TOT'!D114)</f>
        <v>115153614</v>
      </c>
      <c r="E409" s="13">
        <f>D409/C409</f>
        <v>116199.40867810293</v>
      </c>
      <c r="G409" s="12" t="s">
        <v>13</v>
      </c>
      <c r="H409" s="12">
        <f>'[1]2010 TOT'!B204</f>
        <v>0</v>
      </c>
      <c r="I409" s="12">
        <f>'[1]2010 TOT'!C204</f>
        <v>0</v>
      </c>
      <c r="J409" s="13">
        <f>'[1]2010 TOT'!D204</f>
        <v>0</v>
      </c>
      <c r="K409" s="13">
        <f>'[1]2010 TOT'!E204</f>
        <v>0</v>
      </c>
    </row>
    <row r="410" spans="1:11" ht="14.25">
      <c r="A410" s="12" t="s">
        <v>12</v>
      </c>
      <c r="B410" s="12">
        <f>SUM('[1]2010 TOT'!B25+'[1]2010 TOT'!B40+'[1]2010 TOT'!B55+'[1]2010 TOT'!B70+'[1]2010 TOT'!B85+'[1]2010 TOT'!B100+'[1]2010 TOT'!B115)</f>
        <v>221</v>
      </c>
      <c r="C410" s="12">
        <f>SUM('[1]2010 TOT'!C25+'[1]2010 TOT'!C40+'[1]2010 TOT'!C55+'[1]2010 TOT'!C70+'[1]2010 TOT'!C85+'[1]2010 TOT'!C100+'[1]2010 TOT'!C115)</f>
        <v>356</v>
      </c>
      <c r="D410" s="13">
        <f>SUM('[1]2010 TOT'!D25+'[1]2010 TOT'!D40+'[1]2010 TOT'!D55+'[1]2010 TOT'!D70+'[1]2010 TOT'!D85+'[1]2010 TOT'!D100+'[1]2010 TOT'!D115)</f>
        <v>54662902</v>
      </c>
      <c r="E410" s="13">
        <f>D410/C410</f>
        <v>153547.4775280899</v>
      </c>
      <c r="G410" s="12" t="s">
        <v>12</v>
      </c>
      <c r="H410" s="12">
        <f>'[1]2010 TOT'!B205</f>
        <v>0</v>
      </c>
      <c r="I410" s="12">
        <f>'[1]2010 TOT'!C205</f>
        <v>0</v>
      </c>
      <c r="J410" s="13">
        <f>'[1]2010 TOT'!D205</f>
        <v>0</v>
      </c>
      <c r="K410" s="13">
        <f>'[1]2010 TOT'!E205</f>
        <v>0</v>
      </c>
    </row>
    <row r="411" spans="10:11" ht="14.25">
      <c r="J411" s="13"/>
      <c r="K411" s="13"/>
    </row>
    <row r="412" spans="1:11" ht="14.25">
      <c r="A412" s="12" t="s">
        <v>11</v>
      </c>
      <c r="B412" s="12">
        <f>SUM(B406:B410)</f>
        <v>613</v>
      </c>
      <c r="C412" s="12">
        <f>SUM(C406:C410)</f>
        <v>3635</v>
      </c>
      <c r="D412" s="13">
        <f>SUM(D406:D410)</f>
        <v>433392149</v>
      </c>
      <c r="E412" s="13">
        <f>D412/C412</f>
        <v>119227.55130674003</v>
      </c>
      <c r="G412" s="12" t="s">
        <v>11</v>
      </c>
      <c r="H412" s="12">
        <f>'[1]2010 TOT'!B207</f>
        <v>0</v>
      </c>
      <c r="I412" s="12">
        <f>'[1]2010 TOT'!C207</f>
        <v>0</v>
      </c>
      <c r="J412" s="13">
        <f>'[1]2010 TOT'!D207</f>
        <v>0</v>
      </c>
      <c r="K412" s="13">
        <f>'[1]2010 TOT'!E207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J37"/>
  <sheetViews>
    <sheetView zoomScalePageLayoutView="0" workbookViewId="0" topLeftCell="A4">
      <selection activeCell="J30" sqref="J30"/>
    </sheetView>
  </sheetViews>
  <sheetFormatPr defaultColWidth="9.140625" defaultRowHeight="15"/>
  <cols>
    <col min="3" max="3" width="11.28125" style="0" customWidth="1"/>
    <col min="6" max="6" width="12.57421875" style="0" customWidth="1"/>
  </cols>
  <sheetData>
    <row r="4" spans="1:4" ht="14.25">
      <c r="A4" s="1" t="s">
        <v>145</v>
      </c>
      <c r="B4" s="3"/>
      <c r="C4" s="3"/>
      <c r="D4" s="3"/>
    </row>
    <row r="5" spans="1:4" ht="14.25">
      <c r="A5" s="3"/>
      <c r="B5" s="3"/>
      <c r="C5" s="3"/>
      <c r="D5" s="3"/>
    </row>
    <row r="6" spans="1:4" ht="14.25">
      <c r="A6" s="3"/>
      <c r="B6" s="6" t="s">
        <v>8</v>
      </c>
      <c r="C6" s="7" t="s">
        <v>9</v>
      </c>
      <c r="D6" s="6" t="s">
        <v>10</v>
      </c>
    </row>
    <row r="7" spans="1:4" ht="14.25">
      <c r="A7" s="5">
        <v>2008</v>
      </c>
      <c r="B7" s="3">
        <v>490</v>
      </c>
      <c r="C7" s="4">
        <v>105059.609</v>
      </c>
      <c r="D7" s="4">
        <v>214407.36530612243</v>
      </c>
    </row>
    <row r="8" spans="1:10" ht="14.25">
      <c r="A8" s="5">
        <v>2009</v>
      </c>
      <c r="B8" s="3">
        <v>316</v>
      </c>
      <c r="C8" s="4">
        <v>70827.012</v>
      </c>
      <c r="D8" s="4">
        <v>224136.11392405065</v>
      </c>
      <c r="G8" s="33"/>
      <c r="H8" s="33"/>
      <c r="I8" s="33"/>
      <c r="J8" s="33"/>
    </row>
    <row r="9" spans="1:4" ht="14.25">
      <c r="A9" s="5">
        <v>2010</v>
      </c>
      <c r="B9" s="3">
        <v>325</v>
      </c>
      <c r="C9" s="4">
        <v>70268.418</v>
      </c>
      <c r="D9" s="4">
        <v>216210.51692307694</v>
      </c>
    </row>
    <row r="10" spans="1:10" ht="14.25">
      <c r="A10" s="5">
        <v>2011</v>
      </c>
      <c r="B10" s="3">
        <v>264</v>
      </c>
      <c r="C10" s="4">
        <v>56770.998</v>
      </c>
      <c r="D10" s="4">
        <v>215041.6590909091</v>
      </c>
      <c r="G10" s="3"/>
      <c r="H10" s="3"/>
      <c r="I10" s="3"/>
      <c r="J10" s="3"/>
    </row>
    <row r="11" spans="1:10" ht="14.25">
      <c r="A11" s="3"/>
      <c r="B11" s="3"/>
      <c r="C11" s="3"/>
      <c r="D11" s="3"/>
      <c r="G11" s="3"/>
      <c r="H11" s="3"/>
      <c r="I11" s="3"/>
      <c r="J11" s="3"/>
    </row>
    <row r="12" spans="1:10" ht="14.25">
      <c r="A12" s="3"/>
      <c r="B12" s="3"/>
      <c r="C12" s="3"/>
      <c r="D12" s="3"/>
      <c r="G12" s="3"/>
      <c r="H12" s="3"/>
      <c r="I12" s="3"/>
      <c r="J12" s="3"/>
    </row>
    <row r="13" spans="1:10" ht="14.25">
      <c r="A13" s="1" t="s">
        <v>146</v>
      </c>
      <c r="B13" s="3"/>
      <c r="C13" s="3"/>
      <c r="D13" s="3"/>
      <c r="G13" s="3"/>
      <c r="H13" s="3"/>
      <c r="I13" s="3"/>
      <c r="J13" s="3"/>
    </row>
    <row r="14" spans="1:4" ht="14.25">
      <c r="A14" s="3"/>
      <c r="B14" s="3"/>
      <c r="C14" s="3"/>
      <c r="D14" s="3"/>
    </row>
    <row r="15" spans="1:10" ht="14.25">
      <c r="A15" s="3"/>
      <c r="B15" s="6" t="s">
        <v>8</v>
      </c>
      <c r="C15" s="7" t="s">
        <v>9</v>
      </c>
      <c r="D15" s="6" t="s">
        <v>10</v>
      </c>
      <c r="G15" s="33"/>
      <c r="H15" s="33"/>
      <c r="I15" s="33"/>
      <c r="J15" s="33"/>
    </row>
    <row r="16" spans="1:4" ht="14.25">
      <c r="A16" s="5">
        <v>2008</v>
      </c>
      <c r="B16" s="3">
        <v>1458</v>
      </c>
      <c r="C16" s="4">
        <v>149146.276</v>
      </c>
      <c r="D16" s="4">
        <v>102295.11385459534</v>
      </c>
    </row>
    <row r="17" spans="1:10" ht="14.25">
      <c r="A17" s="5">
        <v>2009</v>
      </c>
      <c r="B17" s="3">
        <v>752</v>
      </c>
      <c r="C17" s="4">
        <v>83667.07800000001</v>
      </c>
      <c r="D17" s="4">
        <v>111259.41223404257</v>
      </c>
      <c r="G17" s="4"/>
      <c r="H17" s="4"/>
      <c r="I17" s="4"/>
      <c r="J17" s="4"/>
    </row>
    <row r="18" spans="1:10" ht="14.25">
      <c r="A18" s="5">
        <v>2010</v>
      </c>
      <c r="B18" s="3">
        <v>1016</v>
      </c>
      <c r="C18" s="4">
        <v>108342.31300000001</v>
      </c>
      <c r="D18" s="4">
        <v>106636.13484251969</v>
      </c>
      <c r="G18" s="4"/>
      <c r="H18" s="4"/>
      <c r="I18" s="4"/>
      <c r="J18" s="4"/>
    </row>
    <row r="19" spans="1:10" ht="14.25">
      <c r="A19" s="5">
        <v>2011</v>
      </c>
      <c r="B19" s="3">
        <v>964</v>
      </c>
      <c r="C19" s="4">
        <v>105186.326</v>
      </c>
      <c r="D19" s="4">
        <v>109114.44605809129</v>
      </c>
      <c r="G19" s="4"/>
      <c r="H19" s="4"/>
      <c r="I19" s="4"/>
      <c r="J19" s="4"/>
    </row>
    <row r="20" spans="1:10" ht="14.25">
      <c r="A20" s="3"/>
      <c r="B20" s="3"/>
      <c r="C20" s="3"/>
      <c r="D20" s="3"/>
      <c r="G20" s="4"/>
      <c r="H20" s="4"/>
      <c r="I20" s="4"/>
      <c r="J20" s="4"/>
    </row>
    <row r="21" spans="1:4" ht="14.25">
      <c r="A21" s="3"/>
      <c r="B21" s="3"/>
      <c r="C21" s="3"/>
      <c r="D21" s="3"/>
    </row>
    <row r="22" spans="1:10" ht="14.25">
      <c r="A22" s="1" t="s">
        <v>147</v>
      </c>
      <c r="B22" s="3"/>
      <c r="C22" s="3"/>
      <c r="D22" s="3"/>
      <c r="G22" s="33" t="s">
        <v>10</v>
      </c>
      <c r="H22" s="33"/>
      <c r="I22" s="33"/>
      <c r="J22" s="33"/>
    </row>
    <row r="23" spans="1:10" ht="14.25">
      <c r="A23" s="3"/>
      <c r="B23" s="3"/>
      <c r="C23" s="3"/>
      <c r="D23" s="3"/>
      <c r="G23">
        <v>2008</v>
      </c>
      <c r="H23">
        <v>2009</v>
      </c>
      <c r="I23">
        <v>2010</v>
      </c>
      <c r="J23">
        <v>2011</v>
      </c>
    </row>
    <row r="24" spans="1:10" ht="14.25">
      <c r="A24" s="3"/>
      <c r="B24" s="6" t="s">
        <v>8</v>
      </c>
      <c r="C24" s="7" t="s">
        <v>9</v>
      </c>
      <c r="D24" s="6" t="s">
        <v>10</v>
      </c>
      <c r="F24" t="s">
        <v>149</v>
      </c>
      <c r="G24" s="4">
        <v>214407.36530612243</v>
      </c>
      <c r="H24" s="4">
        <v>224136.11392405065</v>
      </c>
      <c r="I24" s="4">
        <v>216210.51692307694</v>
      </c>
      <c r="J24" s="4">
        <v>215041.6590909091</v>
      </c>
    </row>
    <row r="25" spans="1:10" ht="14.25">
      <c r="A25" s="5">
        <v>2008</v>
      </c>
      <c r="B25" s="3">
        <v>1116</v>
      </c>
      <c r="C25" s="4">
        <v>109207.588</v>
      </c>
      <c r="D25" s="4">
        <v>97856.26164874551</v>
      </c>
      <c r="F25" t="s">
        <v>150</v>
      </c>
      <c r="G25" s="4">
        <v>102295.11385459534</v>
      </c>
      <c r="H25" s="4">
        <v>111259.41223404257</v>
      </c>
      <c r="I25" s="4">
        <v>106636.13484251969</v>
      </c>
      <c r="J25" s="4">
        <v>109114.44605809129</v>
      </c>
    </row>
    <row r="26" spans="1:10" ht="14.25">
      <c r="A26" s="5">
        <v>2009</v>
      </c>
      <c r="B26" s="3">
        <v>501</v>
      </c>
      <c r="C26" s="4">
        <v>53020.726</v>
      </c>
      <c r="D26" s="4">
        <v>105829.79241516966</v>
      </c>
      <c r="F26" t="s">
        <v>151</v>
      </c>
      <c r="G26" s="4">
        <v>97856.26164874551</v>
      </c>
      <c r="H26" s="4">
        <v>105829.79241516966</v>
      </c>
      <c r="I26" s="4">
        <v>109269.82978723405</v>
      </c>
      <c r="J26" s="4">
        <v>92701.34840425533</v>
      </c>
    </row>
    <row r="27" spans="1:10" ht="14.25">
      <c r="A27" s="5">
        <v>2010</v>
      </c>
      <c r="B27" s="3">
        <v>376</v>
      </c>
      <c r="C27" s="4">
        <v>41085.456</v>
      </c>
      <c r="D27" s="4">
        <v>109269.82978723405</v>
      </c>
      <c r="F27" t="s">
        <v>152</v>
      </c>
      <c r="G27" s="4">
        <v>87394.4998865368</v>
      </c>
      <c r="H27" s="4">
        <v>107634.43003565063</v>
      </c>
      <c r="I27" s="4">
        <v>115948.14391217566</v>
      </c>
      <c r="J27" s="4">
        <v>91598.73895253683</v>
      </c>
    </row>
    <row r="28" spans="1:4" ht="14.25">
      <c r="A28" s="5">
        <v>2011</v>
      </c>
      <c r="B28" s="3">
        <v>376</v>
      </c>
      <c r="C28" s="4">
        <v>34855.707</v>
      </c>
      <c r="D28" s="4">
        <v>92701.34840425533</v>
      </c>
    </row>
    <row r="29" spans="1:4" ht="14.25">
      <c r="A29" s="3"/>
      <c r="B29" s="3"/>
      <c r="C29" s="3"/>
      <c r="D29" s="3"/>
    </row>
    <row r="30" spans="1:4" ht="14.25">
      <c r="A30" s="3"/>
      <c r="B30" s="3"/>
      <c r="C30" s="3"/>
      <c r="D30" s="3"/>
    </row>
    <row r="31" spans="1:4" ht="14.25">
      <c r="A31" s="1" t="s">
        <v>148</v>
      </c>
      <c r="B31" s="3"/>
      <c r="C31" s="3"/>
      <c r="D31" s="3"/>
    </row>
    <row r="32" spans="1:4" ht="14.25">
      <c r="A32" s="3"/>
      <c r="B32" s="3"/>
      <c r="C32" s="3"/>
      <c r="D32" s="3"/>
    </row>
    <row r="33" spans="1:4" ht="14.25">
      <c r="A33" s="3"/>
      <c r="B33" s="6" t="s">
        <v>8</v>
      </c>
      <c r="C33" s="7" t="s">
        <v>9</v>
      </c>
      <c r="D33" s="6" t="s">
        <v>10</v>
      </c>
    </row>
    <row r="34" spans="1:4" ht="14.25">
      <c r="A34" s="5">
        <v>2008</v>
      </c>
      <c r="B34" s="3">
        <v>30847</v>
      </c>
      <c r="C34" s="4">
        <v>2695858.1380000003</v>
      </c>
      <c r="D34" s="4">
        <v>87394.4998865368</v>
      </c>
    </row>
    <row r="35" spans="1:4" ht="14.25">
      <c r="A35" s="5">
        <v>2009</v>
      </c>
      <c r="B35" s="3">
        <v>4488</v>
      </c>
      <c r="C35" s="4">
        <v>483063.322</v>
      </c>
      <c r="D35" s="4">
        <v>107634.43003565063</v>
      </c>
    </row>
    <row r="36" spans="1:4" ht="14.25">
      <c r="A36" s="5">
        <v>2010</v>
      </c>
      <c r="B36" s="3">
        <v>5010</v>
      </c>
      <c r="C36" s="4">
        <v>580900.201</v>
      </c>
      <c r="D36" s="4">
        <v>115948.14391217566</v>
      </c>
    </row>
    <row r="37" spans="1:4" ht="14.25">
      <c r="A37" s="5">
        <v>2011</v>
      </c>
      <c r="B37" s="3">
        <v>7332</v>
      </c>
      <c r="C37" s="4">
        <v>671601.954</v>
      </c>
      <c r="D37" s="4">
        <v>91598.73895253683</v>
      </c>
    </row>
  </sheetData>
  <sheetProtection/>
  <mergeCells count="3">
    <mergeCell ref="G8:J8"/>
    <mergeCell ref="G15:J15"/>
    <mergeCell ref="G22:J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Perkins Eastman</dc:creator>
  <cp:keywords/>
  <dc:description/>
  <cp:lastModifiedBy>Cathy</cp:lastModifiedBy>
  <dcterms:created xsi:type="dcterms:W3CDTF">2012-02-07T13:57:09Z</dcterms:created>
  <dcterms:modified xsi:type="dcterms:W3CDTF">2012-02-16T20:25:00Z</dcterms:modified>
  <cp:category/>
  <cp:version/>
  <cp:contentType/>
  <cp:contentStatus/>
</cp:coreProperties>
</file>